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Q:\Direcția evaluare\Info Programe\Date financiare Programe 2025\"/>
    </mc:Choice>
  </mc:AlternateContent>
  <xr:revisionPtr revIDLastSave="0" documentId="13_ncr:1_{0EDAE1AE-6BCE-4E65-BC22-C9D9CBD85669}" xr6:coauthVersionLast="47" xr6:coauthVersionMax="47" xr10:uidLastSave="{00000000-0000-0000-0000-000000000000}"/>
  <bookViews>
    <workbookView xWindow="-105" yWindow="0" windowWidth="19410" windowHeight="20985" tabRatio="878" xr2:uid="{461B0700-612C-4B0B-A204-9BCFE5C29A06}"/>
  </bookViews>
  <sheets>
    <sheet name="Costuri lansare - pers fizice" sheetId="10" r:id="rId1"/>
    <sheet name="Articole de investiție" sheetId="4" r:id="rId2"/>
    <sheet name="Prognoza veniturilor" sheetId="5" r:id="rId3"/>
    <sheet name="Prognoza indicatori economici" sheetId="2" r:id="rId4"/>
    <sheet name="Fisa de verificare achiziții" sheetId="11" r:id="rId5"/>
  </sheets>
  <externalReferences>
    <externalReference r:id="rId6"/>
  </externalReferences>
  <definedNames>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3">'Prognoza indicatori economici'!$A$1:$I$94</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2" l="1"/>
  <c r="C103" i="2"/>
  <c r="C102" i="2"/>
  <c r="C100" i="2"/>
  <c r="C98" i="2"/>
  <c r="G105" i="2"/>
  <c r="I105" i="2" s="1"/>
  <c r="F105" i="2"/>
  <c r="E105" i="2"/>
  <c r="D105" i="2"/>
  <c r="K105" i="2" s="1"/>
  <c r="H105" i="2" s="1"/>
  <c r="G103" i="2"/>
  <c r="F103" i="2"/>
  <c r="E103" i="2"/>
  <c r="D103" i="2"/>
  <c r="K103" i="2" s="1"/>
  <c r="H103" i="2" s="1"/>
  <c r="G102" i="2"/>
  <c r="F102" i="2"/>
  <c r="E102" i="2"/>
  <c r="D102" i="2"/>
  <c r="K102" i="2" s="1"/>
  <c r="H102" i="2" s="1"/>
  <c r="G98" i="2"/>
  <c r="F98" i="2"/>
  <c r="E98" i="2"/>
  <c r="D98" i="2"/>
  <c r="K98" i="2" l="1"/>
  <c r="H98" i="2" s="1"/>
  <c r="L98" i="2"/>
  <c r="L103" i="2"/>
  <c r="M98" i="2"/>
  <c r="L102" i="2"/>
  <c r="L105" i="2"/>
  <c r="M105" i="2"/>
  <c r="N102" i="2"/>
  <c r="N98" i="2"/>
  <c r="M102" i="2"/>
  <c r="N103" i="2"/>
  <c r="M103" i="2"/>
  <c r="N105" i="2"/>
  <c r="I103" i="2"/>
  <c r="I98" i="2"/>
  <c r="I102" i="2"/>
  <c r="J6" i="4" l="1"/>
  <c r="G61" i="10"/>
  <c r="G51" i="10"/>
  <c r="F51" i="10"/>
  <c r="E51" i="10"/>
  <c r="D51" i="10"/>
  <c r="F27" i="10"/>
  <c r="E27" i="10"/>
  <c r="D27" i="10"/>
  <c r="G27" i="10" s="1"/>
  <c r="N19" i="5" l="1"/>
  <c r="L19" i="5"/>
  <c r="J19" i="5"/>
  <c r="H19" i="5"/>
  <c r="F19" i="5"/>
  <c r="D19" i="5"/>
  <c r="J13" i="4"/>
  <c r="H34" i="2"/>
  <c r="G34" i="2"/>
  <c r="F34" i="2"/>
  <c r="E34" i="2"/>
  <c r="D34" i="2"/>
  <c r="I34" i="2" s="1"/>
  <c r="C34" i="2"/>
  <c r="I15" i="2"/>
  <c r="H41" i="2"/>
  <c r="G41" i="2"/>
  <c r="F41" i="2"/>
  <c r="E41" i="2"/>
  <c r="I41" i="2" s="1"/>
  <c r="D41" i="2"/>
  <c r="C41" i="2"/>
  <c r="I40" i="2"/>
  <c r="I38" i="2"/>
  <c r="I31" i="2"/>
  <c r="I30" i="2"/>
  <c r="I29" i="2"/>
  <c r="I28" i="2"/>
  <c r="I27" i="2"/>
  <c r="I26" i="2"/>
  <c r="I25" i="2"/>
  <c r="I20" i="2"/>
  <c r="I13" i="2"/>
  <c r="I11" i="2"/>
  <c r="I10" i="2"/>
  <c r="I9" i="2"/>
  <c r="I8" i="2"/>
  <c r="I5" i="2"/>
  <c r="I4" i="2"/>
  <c r="J8" i="4" l="1"/>
  <c r="S14" i="5"/>
  <c r="D45" i="2"/>
  <c r="E45" i="2"/>
  <c r="F45" i="2"/>
  <c r="G45" i="2"/>
  <c r="H45" i="2"/>
  <c r="C45" i="2"/>
  <c r="E81" i="2"/>
  <c r="I36" i="4" l="1"/>
  <c r="H36" i="4"/>
  <c r="G36" i="4"/>
  <c r="K21" i="4"/>
  <c r="L21" i="4" s="1"/>
  <c r="I21" i="4"/>
  <c r="J22" i="4" s="1"/>
  <c r="H21" i="4"/>
  <c r="H38" i="4" s="1"/>
  <c r="G21" i="4"/>
  <c r="G38" i="4" s="1"/>
  <c r="D82" i="2" s="1"/>
  <c r="J20" i="4"/>
  <c r="J19" i="4"/>
  <c r="J18" i="4"/>
  <c r="J17" i="4"/>
  <c r="J16" i="4"/>
  <c r="J15" i="4"/>
  <c r="J14" i="4"/>
  <c r="J12" i="4"/>
  <c r="J11" i="4"/>
  <c r="J10" i="4"/>
  <c r="J9" i="4"/>
  <c r="J7" i="4"/>
  <c r="X19" i="5"/>
  <c r="V19" i="5"/>
  <c r="T19" i="5"/>
  <c r="R19" i="5"/>
  <c r="P19" i="5"/>
  <c r="AF19" i="5"/>
  <c r="AE19" i="5"/>
  <c r="W19" i="5"/>
  <c r="AC19" i="5"/>
  <c r="AB19" i="5"/>
  <c r="AA18" i="5"/>
  <c r="AE18" i="5"/>
  <c r="AC18" i="5"/>
  <c r="Y18" i="5"/>
  <c r="X18" i="5"/>
  <c r="W18" i="5"/>
  <c r="V18" i="5"/>
  <c r="U18" i="5"/>
  <c r="T18" i="5"/>
  <c r="S18" i="5"/>
  <c r="R18" i="5"/>
  <c r="Q18" i="5"/>
  <c r="P18" i="5"/>
  <c r="AF17" i="5"/>
  <c r="AE17" i="5"/>
  <c r="Y17" i="5"/>
  <c r="X17" i="5"/>
  <c r="W17" i="5"/>
  <c r="V17" i="5"/>
  <c r="U17" i="5"/>
  <c r="T17" i="5"/>
  <c r="S17" i="5"/>
  <c r="R17" i="5"/>
  <c r="Q17" i="5"/>
  <c r="P17" i="5"/>
  <c r="AF16" i="5"/>
  <c r="Y16" i="5"/>
  <c r="X16" i="5"/>
  <c r="W16" i="5"/>
  <c r="V16" i="5"/>
  <c r="U16" i="5"/>
  <c r="T16" i="5"/>
  <c r="S16" i="5"/>
  <c r="R16" i="5"/>
  <c r="Q16" i="5"/>
  <c r="P16" i="5"/>
  <c r="AF15" i="5"/>
  <c r="AE15" i="5"/>
  <c r="Y15" i="5"/>
  <c r="X15" i="5"/>
  <c r="W15" i="5"/>
  <c r="V15" i="5"/>
  <c r="U15" i="5"/>
  <c r="T15" i="5"/>
  <c r="S15" i="5"/>
  <c r="R15" i="5"/>
  <c r="Q15" i="5"/>
  <c r="P15" i="5"/>
  <c r="AF14" i="5"/>
  <c r="AE14" i="5"/>
  <c r="AC14" i="5"/>
  <c r="Y14" i="5"/>
  <c r="X14" i="5"/>
  <c r="W14" i="5"/>
  <c r="V14" i="5"/>
  <c r="U14" i="5"/>
  <c r="T14" i="5"/>
  <c r="R14" i="5"/>
  <c r="Q14" i="5"/>
  <c r="P14" i="5"/>
  <c r="AF13" i="5"/>
  <c r="AE13" i="5"/>
  <c r="AC13" i="5"/>
  <c r="Y13" i="5"/>
  <c r="X13" i="5"/>
  <c r="W13" i="5"/>
  <c r="V13" i="5"/>
  <c r="U13" i="5"/>
  <c r="T13" i="5"/>
  <c r="S13" i="5"/>
  <c r="R13" i="5"/>
  <c r="Q13" i="5"/>
  <c r="P13" i="5"/>
  <c r="AF12" i="5"/>
  <c r="AE12" i="5"/>
  <c r="Y12" i="5"/>
  <c r="X12" i="5"/>
  <c r="W12" i="5"/>
  <c r="V12" i="5"/>
  <c r="U12" i="5"/>
  <c r="T12" i="5"/>
  <c r="S12" i="5"/>
  <c r="R12" i="5"/>
  <c r="Q12" i="5"/>
  <c r="P12" i="5"/>
  <c r="AF11" i="5"/>
  <c r="AA11" i="5"/>
  <c r="Y11" i="5"/>
  <c r="X11" i="5"/>
  <c r="W11" i="5"/>
  <c r="V11" i="5"/>
  <c r="U11" i="5"/>
  <c r="T11" i="5"/>
  <c r="S11" i="5"/>
  <c r="R11" i="5"/>
  <c r="Q11" i="5"/>
  <c r="P11" i="5"/>
  <c r="AF10" i="5"/>
  <c r="AE10" i="5"/>
  <c r="AC10" i="5"/>
  <c r="Y10" i="5"/>
  <c r="X10" i="5"/>
  <c r="W10" i="5"/>
  <c r="V10" i="5"/>
  <c r="U10" i="5"/>
  <c r="T10" i="5"/>
  <c r="S10" i="5"/>
  <c r="R10" i="5"/>
  <c r="Q10" i="5"/>
  <c r="P10" i="5"/>
  <c r="AF9" i="5"/>
  <c r="AA9" i="5"/>
  <c r="Y9" i="5"/>
  <c r="X9" i="5"/>
  <c r="W9" i="5"/>
  <c r="V9" i="5"/>
  <c r="U9" i="5"/>
  <c r="T9" i="5"/>
  <c r="S9" i="5"/>
  <c r="R9" i="5"/>
  <c r="Q9" i="5"/>
  <c r="P9" i="5"/>
  <c r="AF8" i="5"/>
  <c r="AE8" i="5"/>
  <c r="AC8" i="5"/>
  <c r="Y8" i="5"/>
  <c r="X8" i="5"/>
  <c r="W8" i="5"/>
  <c r="V8" i="5"/>
  <c r="U8" i="5"/>
  <c r="T8" i="5"/>
  <c r="S8" i="5"/>
  <c r="R8" i="5"/>
  <c r="Q8" i="5"/>
  <c r="P8" i="5"/>
  <c r="AF7" i="5"/>
  <c r="AA7" i="5"/>
  <c r="Y7" i="5"/>
  <c r="X7" i="5"/>
  <c r="W7" i="5"/>
  <c r="V7" i="5"/>
  <c r="U7" i="5"/>
  <c r="T7" i="5"/>
  <c r="S7" i="5"/>
  <c r="R7" i="5"/>
  <c r="Q7" i="5"/>
  <c r="P7" i="5"/>
  <c r="J27" i="2"/>
  <c r="J26" i="2"/>
  <c r="J25" i="2"/>
  <c r="F81" i="2"/>
  <c r="AC7" i="5" l="1"/>
  <c r="AC9" i="5"/>
  <c r="AC11" i="5"/>
  <c r="AC16" i="5"/>
  <c r="AE7" i="5"/>
  <c r="AA8" i="5"/>
  <c r="AE9" i="5"/>
  <c r="AA10" i="5"/>
  <c r="AE11" i="5"/>
  <c r="AC12" i="5"/>
  <c r="AE16" i="5"/>
  <c r="AC17" i="5"/>
  <c r="U19" i="5"/>
  <c r="AC15" i="5"/>
  <c r="AB9" i="5"/>
  <c r="AB12" i="5"/>
  <c r="AB8" i="5"/>
  <c r="AB15" i="5"/>
  <c r="AB17" i="5"/>
  <c r="Q19" i="5"/>
  <c r="AB10" i="5"/>
  <c r="AB14" i="5"/>
  <c r="AB16" i="5"/>
  <c r="AB18" i="5"/>
  <c r="AB7" i="5"/>
  <c r="AB11" i="5"/>
  <c r="AB13" i="5"/>
  <c r="I38" i="4"/>
  <c r="J21" i="4"/>
  <c r="K22" i="4" s="1"/>
  <c r="K23" i="4" s="1"/>
  <c r="AF18" i="5"/>
  <c r="Y19" i="5"/>
  <c r="AA19" i="5"/>
  <c r="S19" i="5"/>
  <c r="AA12" i="5"/>
  <c r="AA13" i="5"/>
  <c r="AA14" i="5"/>
  <c r="AA15" i="5"/>
  <c r="AA16" i="5"/>
  <c r="AA17" i="5"/>
  <c r="AD19" i="5"/>
  <c r="AD7" i="5"/>
  <c r="AD8" i="5"/>
  <c r="AD9" i="5"/>
  <c r="AD10" i="5"/>
  <c r="AD11" i="5"/>
  <c r="AD12" i="5"/>
  <c r="AD13" i="5"/>
  <c r="AD14" i="5"/>
  <c r="AD15" i="5"/>
  <c r="AD16" i="5"/>
  <c r="AD17" i="5"/>
  <c r="AD18" i="5"/>
  <c r="D32" i="2" l="1"/>
  <c r="I32" i="2" s="1"/>
  <c r="D6" i="2"/>
  <c r="I6" i="2" s="1"/>
  <c r="E6" i="2"/>
  <c r="E7" i="2" s="1"/>
  <c r="F6" i="2"/>
  <c r="F12" i="2" s="1"/>
  <c r="G6" i="2"/>
  <c r="G12" i="2" s="1"/>
  <c r="H6" i="2"/>
  <c r="H12" i="2" s="1"/>
  <c r="C6" i="2"/>
  <c r="C12" i="2" s="1"/>
  <c r="C14" i="2" s="1"/>
  <c r="C16" i="2" s="1"/>
  <c r="D35" i="2"/>
  <c r="I35" i="2" s="1"/>
  <c r="I36" i="2" s="1"/>
  <c r="H33" i="2"/>
  <c r="G104" i="2" s="1"/>
  <c r="G33" i="2"/>
  <c r="F104" i="2" s="1"/>
  <c r="H32" i="2"/>
  <c r="F33" i="2"/>
  <c r="E104" i="2" s="1"/>
  <c r="E33" i="2"/>
  <c r="D104" i="2" s="1"/>
  <c r="F32" i="2"/>
  <c r="D33" i="2"/>
  <c r="C104" i="2" s="1"/>
  <c r="G32" i="2"/>
  <c r="E32" i="2"/>
  <c r="H81" i="2"/>
  <c r="G81" i="2"/>
  <c r="O30" i="2"/>
  <c r="K30" i="2"/>
  <c r="L30" i="2"/>
  <c r="M30" i="2"/>
  <c r="N30" i="2"/>
  <c r="J30" i="2"/>
  <c r="I82" i="2"/>
  <c r="H7" i="2"/>
  <c r="F7" i="2"/>
  <c r="C54" i="2"/>
  <c r="C72" i="2"/>
  <c r="C61" i="2"/>
  <c r="H72" i="2"/>
  <c r="G72" i="2"/>
  <c r="F72" i="2"/>
  <c r="E72" i="2"/>
  <c r="D72" i="2"/>
  <c r="H61" i="2"/>
  <c r="G61" i="2"/>
  <c r="F61" i="2"/>
  <c r="E61" i="2"/>
  <c r="D61" i="2"/>
  <c r="H54" i="2"/>
  <c r="G54" i="2"/>
  <c r="F54" i="2"/>
  <c r="E54" i="2"/>
  <c r="D54" i="2"/>
  <c r="L104" i="2" l="1"/>
  <c r="F14" i="2"/>
  <c r="F15" i="2" s="1"/>
  <c r="E100" i="2" s="1"/>
  <c r="E99" i="2"/>
  <c r="M104" i="2"/>
  <c r="H14" i="2"/>
  <c r="H15" i="2" s="1"/>
  <c r="G99" i="2"/>
  <c r="K104" i="2"/>
  <c r="H104" i="2" s="1"/>
  <c r="N104" i="2"/>
  <c r="I104" i="2"/>
  <c r="G14" i="2"/>
  <c r="F99" i="2"/>
  <c r="M99" i="2" s="1"/>
  <c r="C18" i="2"/>
  <c r="C7" i="2"/>
  <c r="I33" i="2"/>
  <c r="D7" i="2"/>
  <c r="G7" i="2"/>
  <c r="H35" i="2"/>
  <c r="H36" i="2" s="1"/>
  <c r="G35" i="2"/>
  <c r="G36" i="2" s="1"/>
  <c r="H73" i="2"/>
  <c r="H83" i="2" s="1"/>
  <c r="E35" i="2"/>
  <c r="E36" i="2" s="1"/>
  <c r="G73" i="2"/>
  <c r="G83" i="2" s="1"/>
  <c r="D12" i="2"/>
  <c r="C99" i="2" s="1"/>
  <c r="D36" i="2"/>
  <c r="D83" i="2"/>
  <c r="F35" i="2"/>
  <c r="F36" i="2" s="1"/>
  <c r="C73" i="2"/>
  <c r="C76" i="2" s="1"/>
  <c r="D75" i="2" s="1"/>
  <c r="E12" i="2"/>
  <c r="D99" i="2" s="1"/>
  <c r="F73" i="2"/>
  <c r="F83" i="2" s="1"/>
  <c r="D73" i="2"/>
  <c r="G15" i="2"/>
  <c r="E73" i="2"/>
  <c r="F16" i="2"/>
  <c r="E101" i="2" s="1"/>
  <c r="C88" i="2" l="1"/>
  <c r="H16" i="2"/>
  <c r="G101" i="2" s="1"/>
  <c r="G100" i="2"/>
  <c r="K99" i="2"/>
  <c r="H99" i="2" s="1"/>
  <c r="I12" i="2"/>
  <c r="L99" i="2"/>
  <c r="G16" i="2"/>
  <c r="F101" i="2" s="1"/>
  <c r="M101" i="2" s="1"/>
  <c r="F100" i="2"/>
  <c r="M100" i="2" s="1"/>
  <c r="N99" i="2"/>
  <c r="I99" i="2"/>
  <c r="I7" i="2"/>
  <c r="H18" i="2"/>
  <c r="G18" i="2"/>
  <c r="D76" i="2"/>
  <c r="E75" i="2" s="1"/>
  <c r="E76" i="2" s="1"/>
  <c r="F75" i="2" s="1"/>
  <c r="F76" i="2" s="1"/>
  <c r="G75" i="2" s="1"/>
  <c r="G76" i="2" s="1"/>
  <c r="H75" i="2" s="1"/>
  <c r="H76" i="2" s="1"/>
  <c r="D84" i="2"/>
  <c r="I83" i="2"/>
  <c r="C90" i="2"/>
  <c r="D14" i="2"/>
  <c r="I14" i="2" s="1"/>
  <c r="E14" i="2"/>
  <c r="F18" i="2"/>
  <c r="F84" i="2"/>
  <c r="G84" i="2" s="1"/>
  <c r="H84" i="2" s="1"/>
  <c r="I84" i="2" s="1"/>
  <c r="I86" i="2" l="1"/>
  <c r="I100" i="2"/>
  <c r="N100" i="2"/>
  <c r="N101" i="2"/>
  <c r="D16" i="2"/>
  <c r="C101" i="2" s="1"/>
  <c r="I101" i="2" s="1"/>
  <c r="E15" i="2"/>
  <c r="D100" i="2" s="1"/>
  <c r="K100" i="2" l="1"/>
  <c r="H100" i="2" s="1"/>
  <c r="L100" i="2"/>
  <c r="I16" i="2"/>
  <c r="D18" i="2"/>
  <c r="E16" i="2"/>
  <c r="D101" i="2" s="1"/>
  <c r="K101" i="2" l="1"/>
  <c r="H101" i="2" s="1"/>
  <c r="L101" i="2"/>
  <c r="E18" i="2"/>
  <c r="I18" i="2" s="1"/>
  <c r="J18" i="2" l="1"/>
</calcChain>
</file>

<file path=xl/sharedStrings.xml><?xml version="1.0" encoding="utf-8"?>
<sst xmlns="http://schemas.openxmlformats.org/spreadsheetml/2006/main" count="285" uniqueCount="201">
  <si>
    <t>Fluxuri de numerar din activitatea operaţională</t>
  </si>
  <si>
    <t>Încasări din vînzări</t>
  </si>
  <si>
    <t>Plăţi pentru stocuri şi servicii procurate</t>
  </si>
  <si>
    <t>Plăţi către angajaţi şi organe de asigurare socială</t>
  </si>
  <si>
    <t>Dobînzi plătite</t>
  </si>
  <si>
    <t>Plata impozitului pe venit</t>
  </si>
  <si>
    <t>Alte încasări</t>
  </si>
  <si>
    <t>Alte plăţi</t>
  </si>
  <si>
    <t>Fluxul net de numerar din activitatea operaţională</t>
  </si>
  <si>
    <t>Fluxuri de numerar din activitatea de investiţii</t>
  </si>
  <si>
    <t>Încasări din vînzarea activelor imobilizate</t>
  </si>
  <si>
    <t>Plăţi aferente intrărilor de active imobilizate</t>
  </si>
  <si>
    <t>Dobînzi încasate</t>
  </si>
  <si>
    <t>Dividende încasate</t>
  </si>
  <si>
    <t>Alte încasări (investiții)</t>
  </si>
  <si>
    <t>Fluxul net de numerar din activitatea cu active imobilizate</t>
  </si>
  <si>
    <t>Fluxuri de numerar din activitatea financiară</t>
  </si>
  <si>
    <t>Plăţi aferente rambursării creditelor şi împrumuturilor</t>
  </si>
  <si>
    <t>Dividende plătite</t>
  </si>
  <si>
    <t>Încasări din operaţiuni de capital</t>
  </si>
  <si>
    <t>Alte încasări (plăţi)</t>
  </si>
  <si>
    <t>Fluxul net de numerar din activitatea financiară</t>
  </si>
  <si>
    <t>Fluxul net de numerar total</t>
  </si>
  <si>
    <t>Diferenţe de curs valutar favorabile (nefavorabile)</t>
  </si>
  <si>
    <t>Indicatori</t>
  </si>
  <si>
    <t xml:space="preserve">Costul vinzarilor </t>
  </si>
  <si>
    <t xml:space="preserve">Profitul brut (pierdere globala) </t>
  </si>
  <si>
    <t xml:space="preserve">Alte venituri operationale </t>
  </si>
  <si>
    <t>Cheltuieli de distribuție</t>
  </si>
  <si>
    <t xml:space="preserve">Cheltuieli administrative </t>
  </si>
  <si>
    <t xml:space="preserve">Alte cheltuieli operationale </t>
  </si>
  <si>
    <t>Rezultatul din activitatea operationala: profit (pierdere)</t>
  </si>
  <si>
    <t xml:space="preserve">Profitul (pierderea) perioadei de gestiune pâna la impozitare </t>
  </si>
  <si>
    <t xml:space="preserve">Cheltuieli (economii) privind impozitul pe venit </t>
  </si>
  <si>
    <t xml:space="preserve">Profit net (pierdere) </t>
  </si>
  <si>
    <t>Prognoza 2025</t>
  </si>
  <si>
    <t>Capital propriu</t>
  </si>
  <si>
    <t xml:space="preserve">Venituri din vânzări </t>
  </si>
  <si>
    <t>Rentabilitatea veniturilor din vînzări</t>
  </si>
  <si>
    <t>Încasări sub formă de credite</t>
  </si>
  <si>
    <t>Finanțare nerambursabilă din prezentul Program</t>
  </si>
  <si>
    <t>Încasări sub formă de împrumuturi (inclusiv contribuția Fondatorului)</t>
  </si>
  <si>
    <t>Granturi</t>
  </si>
  <si>
    <t>Subvenții de stat</t>
  </si>
  <si>
    <t>Sold de numerar la începutul perioadei de gestiune</t>
  </si>
  <si>
    <t>Situația fluxurilor de numerar prognozată</t>
  </si>
  <si>
    <t>Rezultatul din alte activități (cu active imobilizate, financiară, etc)</t>
  </si>
  <si>
    <t>se exclude TVA</t>
  </si>
  <si>
    <t>Cheltuieli de remunerare a muncii</t>
  </si>
  <si>
    <t>Numărul de salariați sezonieri</t>
  </si>
  <si>
    <t>Vânzări totale</t>
  </si>
  <si>
    <t>Denumire produs/serviciu</t>
  </si>
  <si>
    <t>Volum</t>
  </si>
  <si>
    <t>Valoare</t>
  </si>
  <si>
    <t>TOTAL volum/venituri</t>
  </si>
  <si>
    <t>Legenda:</t>
  </si>
  <si>
    <t>Articole de investiții</t>
  </si>
  <si>
    <t>Sursa de finanțare</t>
  </si>
  <si>
    <t>Cantitate (nr. unități)</t>
  </si>
  <si>
    <t>Grant*</t>
  </si>
  <si>
    <t xml:space="preserve">TOTAL: </t>
  </si>
  <si>
    <t>Atenție!</t>
  </si>
  <si>
    <t>Nr. d/o</t>
  </si>
  <si>
    <t>Numerar si echivalente de numerar la sfârșitul perioadei</t>
  </si>
  <si>
    <t>Valoare - reprezintă veniturile înregistare în urma vânzărilor produselor/serviciilor, exprimate în MDL.</t>
  </si>
  <si>
    <t>Numărul mediu scriptic de salariați în echivalent de normă completă de muncă</t>
  </si>
  <si>
    <t>Valoarea totală a investiției inclusiv TVA (lei)</t>
  </si>
  <si>
    <t>Valoarea investiției fără TVA (lei)</t>
  </si>
  <si>
    <t>Suma TVA
 (lei)</t>
  </si>
  <si>
    <t>Volum - reprezintă volumul vânzărilor pe o anumită perioadă de timp, exprimate în kg, tone, nr. de clienți deserviți, unități, etc.</t>
  </si>
  <si>
    <t>femei</t>
  </si>
  <si>
    <t>bărbați</t>
  </si>
  <si>
    <t>Numărul de salariați, total, 
   din care:</t>
  </si>
  <si>
    <t>EBITDA</t>
  </si>
  <si>
    <t>INDICATORI PRIVIND FORȚA DE MUNCĂ</t>
  </si>
  <si>
    <r>
      <t>Amortizarea imobilizărilor necorporale (</t>
    </r>
    <r>
      <rPr>
        <i/>
        <sz val="11"/>
        <color rgb="FF000000"/>
        <rFont val="Times New Roman"/>
        <family val="1"/>
        <charset val="204"/>
      </rPr>
      <t>calculată pentru anul de gestiune corespunzător</t>
    </r>
    <r>
      <rPr>
        <b/>
        <sz val="11"/>
        <color rgb="FF000000"/>
        <rFont val="Times New Roman"/>
        <family val="1"/>
        <charset val="204"/>
      </rPr>
      <t>)</t>
    </r>
  </si>
  <si>
    <r>
      <t xml:space="preserve">Amortizarea imobilizărilor corporale </t>
    </r>
    <r>
      <rPr>
        <i/>
        <sz val="11"/>
        <color rgb="FF000000"/>
        <rFont val="Times New Roman"/>
        <family val="1"/>
        <charset val="204"/>
      </rPr>
      <t>(calculată pentru anul de gestiune corespunzător)</t>
    </r>
  </si>
  <si>
    <t>Câștigul salarial mediu lunar pe întreprindere</t>
  </si>
  <si>
    <t>Ritmul de creștere a câștigului salarial față de anul precedent</t>
  </si>
  <si>
    <r>
      <t xml:space="preserve">Productivitatea muncii </t>
    </r>
    <r>
      <rPr>
        <i/>
        <sz val="11"/>
        <color rgb="FF000000"/>
        <rFont val="Times New Roman"/>
        <family val="1"/>
        <charset val="204"/>
      </rPr>
      <t>(în baza venitului din vânzări)</t>
    </r>
  </si>
  <si>
    <t>Ritmul de creștere a productivității muncii față de anul precedent</t>
  </si>
  <si>
    <t>Creșterea productivității muncii în raport cu creșterea câștigurilor salariale (p.p)</t>
  </si>
  <si>
    <t>EFICIENȚA INVESTIȚIILOR</t>
  </si>
  <si>
    <t>Total investiţii iniţiale</t>
  </si>
  <si>
    <r>
      <t xml:space="preserve">Flux net mijloace băneşti </t>
    </r>
    <r>
      <rPr>
        <i/>
        <sz val="9"/>
        <color theme="1"/>
        <rFont val="Times New Roman"/>
        <family val="1"/>
        <charset val="204"/>
      </rPr>
      <t>(exceptând creditele, împrumuturile pentru finanțarea proiectului curent, dobânda achitată, aceasta regăsindu-se în rata de actualizare)</t>
    </r>
  </si>
  <si>
    <t>Flux net cumulativ mijloace băneşti</t>
  </si>
  <si>
    <t>Eficiența economică a investițiilor</t>
  </si>
  <si>
    <t>Valoarea actualizată netă (NPV)</t>
  </si>
  <si>
    <t>rata de actualizare</t>
  </si>
  <si>
    <t>Rata internă de rentabilitate (IRR)</t>
  </si>
  <si>
    <t>Termenul de recuperare a investițiilor, ani</t>
  </si>
  <si>
    <t>În scopul determinării indicatorilor ce țin de eficiența investițiilor prognozele pot fi extinse</t>
  </si>
  <si>
    <t>Investiții inițiale</t>
  </si>
  <si>
    <t>Total</t>
  </si>
  <si>
    <t>&gt; 0 - proiectul poate fi acceptat; &lt; 0 - proiectul poate fi respins</t>
  </si>
  <si>
    <t>&gt; Rata de actualizare - proiectul poate fi acceptat; &lt; Rata de actualizare - proiectul poate fi respins</t>
  </si>
  <si>
    <t>Întreprinderea</t>
  </si>
  <si>
    <t>Contribuția proprie, fără TVA**</t>
  </si>
  <si>
    <t>INDICATORI PRIVIND EXPORTURILE</t>
  </si>
  <si>
    <t>Ponderea (%) exportului în total venituri din vânzări</t>
  </si>
  <si>
    <t>INDICATORI PRIVIND VOLUMUL PRODUCȚIEI</t>
  </si>
  <si>
    <t>Valoarea producției fabricate (unități valorice)</t>
  </si>
  <si>
    <t>Întreprinderea:</t>
  </si>
  <si>
    <r>
      <rPr>
        <b/>
        <sz val="14"/>
        <color theme="1"/>
        <rFont val="Times New Roman"/>
        <family val="1"/>
        <charset val="204"/>
      </rPr>
      <t>Volumul vânzărilor prognozate</t>
    </r>
    <r>
      <rPr>
        <sz val="14"/>
        <color theme="8"/>
        <rFont val="Times New Roman"/>
        <family val="1"/>
        <charset val="204"/>
      </rPr>
      <t xml:space="preserve">
</t>
    </r>
  </si>
  <si>
    <t>Ritmul de creștere, %</t>
  </si>
  <si>
    <t>Structura vânzărilor, %</t>
  </si>
  <si>
    <t>2023 efectiv</t>
  </si>
  <si>
    <t>Prognoza 2026</t>
  </si>
  <si>
    <t>Prognoza 2027</t>
  </si>
  <si>
    <t>2024/2023</t>
  </si>
  <si>
    <t>2025/2024</t>
  </si>
  <si>
    <t>2026/2025</t>
  </si>
  <si>
    <t>2027/2026</t>
  </si>
  <si>
    <t>Furnizorul/prestatorul potențial identificat</t>
  </si>
  <si>
    <r>
      <t xml:space="preserve">Preț unitar </t>
    </r>
    <r>
      <rPr>
        <sz val="10"/>
        <color rgb="FF000000"/>
        <rFont val="Times New Roman"/>
        <family val="1"/>
      </rPr>
      <t>(MDL)</t>
    </r>
  </si>
  <si>
    <r>
      <t>Alte cheltuieli necesare la realizarea proiectului investițional</t>
    </r>
    <r>
      <rPr>
        <b/>
        <sz val="9"/>
        <color theme="1"/>
        <rFont val="Times New Roman"/>
        <family val="1"/>
        <charset val="204"/>
      </rPr>
      <t xml:space="preserve"> </t>
    </r>
    <r>
      <rPr>
        <i/>
        <sz val="9"/>
        <color theme="1"/>
        <rFont val="Times New Roman"/>
        <family val="1"/>
        <charset val="204"/>
      </rPr>
      <t>(acestea se planifică și în Indicatorii principali și Situația fluxurilor de numerar prognozată )</t>
    </r>
    <r>
      <rPr>
        <b/>
        <sz val="14"/>
        <color theme="1"/>
        <rFont val="Times New Roman"/>
        <family val="1"/>
      </rPr>
      <t>***</t>
    </r>
  </si>
  <si>
    <t>Articole de cheltuieli</t>
  </si>
  <si>
    <t>VALOAREA TOTALĂ A PROIECTULUI INVESTIȚIONAL</t>
  </si>
  <si>
    <t>(Este obligatoriu să completați toate celulele goale din tabel. Completați cu 0 celulele în care nu aveți valori.)</t>
  </si>
  <si>
    <t>Valoarea exporturilor (unități valorice)</t>
  </si>
  <si>
    <r>
      <t>Productivitatea muncii</t>
    </r>
    <r>
      <rPr>
        <i/>
        <sz val="11"/>
        <color rgb="FF000000"/>
        <rFont val="Times New Roman"/>
        <family val="1"/>
        <charset val="204"/>
      </rPr>
      <t xml:space="preserve"> (în baza valorii producției fabricate)</t>
    </r>
  </si>
  <si>
    <t xml:space="preserve">Lista articolelor de investiții care vor fi procurate în cadrul proiectului investițional
</t>
  </si>
  <si>
    <t>Impozit pe venit, lei</t>
  </si>
  <si>
    <t>1.</t>
  </si>
  <si>
    <t>INVESTIȚII TOTALE</t>
  </si>
  <si>
    <t>Investiții</t>
  </si>
  <si>
    <t xml:space="preserve"> - reprezintă cheltuielile unice (efectuate de regulă o singură dată) necesare pentru realizarea proiectului investițional / inițierea afacerii. Acestea includ articolele de investiții solicitate din cadrul proiectului, precum și alte investiții necesare pentru realizarea și lansarea afacerii.</t>
  </si>
  <si>
    <t>Investiții*:</t>
  </si>
  <si>
    <t>Anul 1</t>
  </si>
  <si>
    <t>Anul 2</t>
  </si>
  <si>
    <t>Anul 3</t>
  </si>
  <si>
    <t>TOTAL</t>
  </si>
  <si>
    <t>Cheltuieli cu investițiile, MDL</t>
  </si>
  <si>
    <t>TOTAL investiții</t>
  </si>
  <si>
    <r>
      <t xml:space="preserve">Articolele de investiții solicitate în cadrul Programului se repetă în foaia: </t>
    </r>
    <r>
      <rPr>
        <b/>
        <i/>
        <u/>
        <sz val="11"/>
        <color rgb="FFFF0000"/>
        <rFont val="Times New Roman"/>
        <family val="1"/>
        <charset val="204"/>
      </rPr>
      <t>Articole de investiții Proiect</t>
    </r>
    <r>
      <rPr>
        <b/>
        <sz val="11"/>
        <color rgb="FFFF0000"/>
        <rFont val="Times New Roman"/>
        <family val="1"/>
        <charset val="204"/>
      </rPr>
      <t>, conform structurii acesteia.</t>
    </r>
  </si>
  <si>
    <t>2.</t>
  </si>
  <si>
    <t>CHELTUIELI CURENTE</t>
  </si>
  <si>
    <t>Cheltuieli curente</t>
  </si>
  <si>
    <t>- reprezintă cheltuielile prognozate necesare pentru desfășurarea activității (astea ar fi: locațiunea spațiului de desfășurare a activității, utilitățile, acces la diverse surse de date, costuri de hosting, costuri de internet, servicii de livrare, remunerarea muncii personalului personal de producție și administrativ, publicitate, etc).</t>
  </si>
  <si>
    <t>Articole de cheltuieli curente:</t>
  </si>
  <si>
    <t>Anul 4</t>
  </si>
  <si>
    <t>Cheltuieli, MDL</t>
  </si>
  <si>
    <t>TOTAL cheltuieli curente</t>
  </si>
  <si>
    <t>3.</t>
  </si>
  <si>
    <t>SURSELE DE FINANȚARE</t>
  </si>
  <si>
    <t>Sursele de finanțare</t>
  </si>
  <si>
    <t>- includ sursele proprii ale solicitantului (cu indicarea cum au fost dobândite), împrumuturi de la persoane fizice (se indică persoanele și relația/gradul de rudenie cu acestea), credit bancar / OMF (se indică care instituție financiară), grant (se indică suma solicitată în cadrul Programului).</t>
  </si>
  <si>
    <t>Suma, MDL</t>
  </si>
  <si>
    <t xml:space="preserve">Surse proprii - </t>
  </si>
  <si>
    <t xml:space="preserve">Împrumut persoane fizice - </t>
  </si>
  <si>
    <t xml:space="preserve">Credit bancă/OMF - </t>
  </si>
  <si>
    <t>Grant</t>
  </si>
  <si>
    <t>Evoluția principalilor indicatori economico-financiari ai întreprinderii urmare a implementării proiectului investițional în cadrul Programului de sprijin al micilor producători</t>
  </si>
  <si>
    <t>Programul de sprijin al micilor producători</t>
  </si>
  <si>
    <t>* Suma grantului este de maxim 70% din valoarea proiectului investițional (fără TVA)</t>
  </si>
  <si>
    <t>** Contribuția Beneficiarului va constitui minim 30% din valoarea proiectului investițional, fără TVA (Valoarea investiției fără TVA - 70% = suma maximală a GRANT-ului care poate fi solicitată).</t>
  </si>
  <si>
    <t>*** Se includ alte achiziții, cheltuieli necesare pentru realizarea proiectului, cum ar fi: cheltuieli de instalare, testare, transportare, mentenanță ulterioară, etc.)</t>
  </si>
  <si>
    <t>Persoana fizică</t>
  </si>
  <si>
    <t>PROGNOZA COSTURILOR ȘI CHELTUIELILOR AFERENTE INIȚIERII AFACERII</t>
  </si>
  <si>
    <t>* Se recomandă a fi incluse pe grupe de investiții, de exemplu: articole de mobilier, tehnică de calcul, unități de transport, instrumente de lucru, soluții digitale, utilaje, etc.)</t>
  </si>
  <si>
    <t>Venituri din vânzări (cifra de afaceri), lei</t>
  </si>
  <si>
    <t>Profit / pierdere netă, lei</t>
  </si>
  <si>
    <t>Capital propriu, lei</t>
  </si>
  <si>
    <t>Numărul de salariați, pers.</t>
  </si>
  <si>
    <t>Productivitatea muncii (VV/ număr angajați) (lei)</t>
  </si>
  <si>
    <t>Salariul mediu lunar pe întreprindere, lei</t>
  </si>
  <si>
    <t>2024 efectiv</t>
  </si>
  <si>
    <t>Prognoza 2028</t>
  </si>
  <si>
    <t>2028/2027</t>
  </si>
  <si>
    <t>Creștere anul 2028 / 2024, %</t>
  </si>
  <si>
    <t>Ritmul de creștere mediu anual, %</t>
  </si>
  <si>
    <t>Rezultatul din activitatea operațională, lei</t>
  </si>
  <si>
    <t>Fișa de verificare a achizițiilor pentru contractarea serviciilor pentru dezvoltare a afacerii/echipamentelor de către beneficiari în cadrul Programului de sprijin al micilor producători</t>
  </si>
  <si>
    <t>Nr.</t>
  </si>
  <si>
    <t>Criterii de evaluare</t>
  </si>
  <si>
    <r>
      <t xml:space="preserve">Prestator/Furnizor 
</t>
    </r>
    <r>
      <rPr>
        <b/>
        <sz val="9"/>
        <color theme="4" tint="0.39997558519241921"/>
        <rFont val="Times New Roman"/>
        <family val="1"/>
      </rPr>
      <t>(se va indica denumirea companie)</t>
    </r>
  </si>
  <si>
    <t>IDNO</t>
  </si>
  <si>
    <t xml:space="preserve">Serviciu /echipament </t>
  </si>
  <si>
    <t>se va indica IDNO</t>
  </si>
  <si>
    <t>se va indica  Serviciul /echipamentul care urmează a fi achiziționat</t>
  </si>
  <si>
    <t>Prestatorul de servicii/Furnizorul este o companie afiliată sau subsidiară întreprinderii beneficiare de grant :</t>
  </si>
  <si>
    <t>1.1.</t>
  </si>
  <si>
    <t>este independentă financiar de Beneficiarul de Grant și operează pe piața RM în baza dreptului comercial.</t>
  </si>
  <si>
    <t>DA/NU</t>
  </si>
  <si>
    <t>1.2.</t>
  </si>
  <si>
    <t xml:space="preserve"> este afiliată sau subsidiară Beneficiarului de Grant</t>
  </si>
  <si>
    <t>Prestatorul de servicii/Furnizorul este eligibil în conformitate cu:</t>
  </si>
  <si>
    <t>2.1.</t>
  </si>
  <si>
    <t xml:space="preserve">este in conflict de interese fata de Beneficiar de Grant, inclusiv vizavi de alţi clienţi actuali sau precendenţi, </t>
  </si>
  <si>
    <t>2.2.</t>
  </si>
  <si>
    <t>se află în situaţia de incapacitate de a-şi onora obligaţiile în interesul Beneficiarului de Grant</t>
  </si>
  <si>
    <t>2.3.</t>
  </si>
  <si>
    <t>a fost implicat in elaborarea Termenilor de Referinta pentru acest proiect direct sau  prin intermediu companiei afiliată  sau subsidiară întreprinderii Beneficiare de Grant (direct sau indirect)</t>
  </si>
  <si>
    <t xml:space="preserve">Prestatorul / Furnizorul a fost selectat:
-prin concurs transparent şi echitabil
-fără concurs: în baza rezultatelor obținute în urma analizei pieții  sau contractul a fost semnat cu prestator/furnizor prestabilit </t>
  </si>
  <si>
    <t>Descrieți  detaliat procedură de selecate a furnizorului</t>
  </si>
  <si>
    <t xml:space="preserve">	Reclamații primite</t>
  </si>
  <si>
    <t>DA/NU
În cazul DA prezentați detalii</t>
  </si>
  <si>
    <t>Echipamentul procurat este nou și neutilizat</t>
  </si>
  <si>
    <r>
      <rPr>
        <b/>
        <sz val="11"/>
        <rFont val="Times New Roman"/>
        <family val="1"/>
      </rPr>
      <t>Solicitant:</t>
    </r>
    <r>
      <rPr>
        <sz val="11"/>
        <rFont val="Times New Roman"/>
        <family val="1"/>
      </rPr>
      <t xml:space="preserve">
Declar pe propria răspundere că am luat cunoştinţă cu toate condiţiile de participare în proiect, precum şi că informaţia prezentată de mine este adevărată în toate aspectele.
Oferirea de informației falsă poate duce la:
 - nulitatea aprobării contractelor cu Prestator de servicii/Furnizor sus mentionat, care ar urma să fie cofinanțate din sursele Proiectului investițional implementat cu suportul Programului de creștere a competitivității întreprinderilor mici și mijlocii și internaționalizare  acestora;
 - obligarea beneficiarului de a returna sumele deja achitate în cadrul proiectului aprobat. 
Nume, prenume persoanei, care a semnat Fișa  ____________________________ 
Funcția  _______________
*Semnătura   _______________________________
</t>
    </r>
  </si>
  <si>
    <r>
      <t>Persoanele afiliate –</t>
    </r>
    <r>
      <rPr>
        <sz val="10"/>
        <rFont val="Times New Roman"/>
        <family val="1"/>
      </rPr>
      <t xml:space="preserve"> soțul/soția, rudele sau afinii până la gradul al doilea de rudenie cu Beneficiarul Programului.</t>
    </r>
  </si>
  <si>
    <r>
      <rPr>
        <b/>
        <sz val="10"/>
        <color theme="1"/>
        <rFont val="Times New Roman"/>
        <family val="1"/>
      </rPr>
      <t>Conflict de interes</t>
    </r>
    <r>
      <rPr>
        <sz val="10"/>
        <color theme="1"/>
        <rFont val="Times New Roman"/>
        <family val="1"/>
      </rPr>
      <t xml:space="preserve"> – constituie utilizarea calității de fondator/administrator al întreprinderii, în folos propriu sau a persoanelor afiliate, pentru aranjarea tranzacțiilor fictive și/sau cu Beneficiarul Programului în scopul justificării efectuării investiției din contul resurselor proprii și finanțării nerambursabile.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</si>
</sst>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_ ;[Red]\-#,##0\ "/>
    <numFmt numFmtId="165" formatCode="#,##0.00_ ;[Red]\-#,##0.00\ "/>
    <numFmt numFmtId="166" formatCode="#,##0.0_ ;[Red]\-#,##0.0\ "/>
    <numFmt numFmtId="167" formatCode="0.0"/>
    <numFmt numFmtId="168" formatCode="0.0%"/>
    <numFmt numFmtId="169" formatCode="0_ ;[Red]\-0\ "/>
  </numFmts>
  <fonts count="64" x14ac:knownFonts="1">
    <font>
      <sz val="11"/>
      <color theme="1"/>
      <name val="Calibri"/>
      <family val="2"/>
      <charset val="204"/>
      <scheme val="minor"/>
    </font>
    <font>
      <sz val="11"/>
      <color theme="1"/>
      <name val="Calibri"/>
      <family val="2"/>
      <charset val="204"/>
      <scheme val="minor"/>
    </font>
    <font>
      <sz val="8"/>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1"/>
      <color rgb="FFFF0000"/>
      <name val="Times New Roman"/>
      <family val="1"/>
    </font>
    <font>
      <b/>
      <sz val="14"/>
      <color theme="1"/>
      <name val="Times New Roman"/>
      <family val="1"/>
    </font>
    <font>
      <b/>
      <sz val="10"/>
      <color theme="1"/>
      <name val="Times New Roman"/>
      <family val="1"/>
    </font>
    <font>
      <sz val="10"/>
      <color theme="1"/>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9"/>
      <color theme="1"/>
      <name val="Times New Roman"/>
      <family val="1"/>
      <charset val="204"/>
    </font>
    <font>
      <b/>
      <sz val="11"/>
      <color rgb="FF000000"/>
      <name val="Times New Roman"/>
      <family val="1"/>
      <charset val="204"/>
    </font>
    <font>
      <sz val="10"/>
      <color theme="1"/>
      <name val="Times New Roman"/>
      <family val="1"/>
      <charset val="204"/>
    </font>
    <font>
      <sz val="11"/>
      <name val="Times New Roman"/>
      <family val="1"/>
      <charset val="204"/>
    </font>
    <font>
      <sz val="9"/>
      <name val="Times New Roman"/>
      <family val="1"/>
      <charset val="204"/>
    </font>
    <font>
      <b/>
      <sz val="16"/>
      <color theme="1"/>
      <name val="Times New Roman"/>
      <family val="1"/>
      <charset val="204"/>
    </font>
    <font>
      <b/>
      <sz val="10"/>
      <color theme="1"/>
      <name val="Times New Roman"/>
      <family val="1"/>
      <charset val="204"/>
    </font>
    <font>
      <sz val="11"/>
      <color rgb="FFFF0000"/>
      <name val="Times New Roman"/>
      <family val="1"/>
      <charset val="204"/>
    </font>
    <font>
      <sz val="11"/>
      <color theme="8"/>
      <name val="Times New Roman"/>
      <family val="1"/>
      <charset val="204"/>
    </font>
    <font>
      <i/>
      <sz val="9"/>
      <name val="Times New Roman"/>
      <family val="1"/>
      <charset val="204"/>
    </font>
    <font>
      <i/>
      <sz val="11"/>
      <color rgb="FF000000"/>
      <name val="Times New Roman"/>
      <family val="1"/>
      <charset val="204"/>
    </font>
    <font>
      <i/>
      <sz val="11"/>
      <color theme="1"/>
      <name val="Times New Roman"/>
      <family val="1"/>
      <charset val="204"/>
    </font>
    <font>
      <b/>
      <sz val="11"/>
      <name val="Times New Roman"/>
      <family val="1"/>
      <charset val="204"/>
    </font>
    <font>
      <i/>
      <sz val="11"/>
      <name val="Times New Roman"/>
      <family val="1"/>
      <charset val="204"/>
    </font>
    <font>
      <i/>
      <sz val="9"/>
      <color theme="1"/>
      <name val="Times New Roman"/>
      <family val="1"/>
      <charset val="204"/>
    </font>
    <font>
      <sz val="11"/>
      <color theme="4" tint="-0.249977111117893"/>
      <name val="Times New Roman"/>
      <family val="1"/>
      <charset val="204"/>
    </font>
    <font>
      <b/>
      <sz val="9"/>
      <color theme="1"/>
      <name val="Times New Roman"/>
      <family val="1"/>
      <charset val="204"/>
    </font>
    <font>
      <b/>
      <u/>
      <sz val="12"/>
      <color theme="1"/>
      <name val="Times New Roman"/>
      <family val="1"/>
      <charset val="204"/>
    </font>
    <font>
      <b/>
      <sz val="11"/>
      <color rgb="FFFF0000"/>
      <name val="Times New Roman"/>
      <family val="1"/>
      <charset val="204"/>
    </font>
    <font>
      <sz val="10"/>
      <name val="Times New Roman"/>
      <family val="1"/>
      <charset val="204"/>
    </font>
    <font>
      <u/>
      <sz val="10"/>
      <color theme="10"/>
      <name val="Times New Roman"/>
      <family val="1"/>
      <charset val="204"/>
    </font>
    <font>
      <b/>
      <sz val="12"/>
      <color theme="1"/>
      <name val="Times New Roman"/>
      <family val="1"/>
      <charset val="204"/>
    </font>
    <font>
      <sz val="11"/>
      <color theme="0"/>
      <name val="Times New Roman"/>
      <family val="1"/>
      <charset val="204"/>
    </font>
    <font>
      <sz val="14"/>
      <color theme="1"/>
      <name val="Times New Roman"/>
      <family val="1"/>
      <charset val="204"/>
    </font>
    <font>
      <sz val="14"/>
      <color theme="8"/>
      <name val="Times New Roman"/>
      <family val="1"/>
      <charset val="204"/>
    </font>
    <font>
      <b/>
      <sz val="10"/>
      <color rgb="FF000000"/>
      <name val="Times New Roman"/>
      <family val="1"/>
    </font>
    <font>
      <sz val="10"/>
      <color rgb="FF000000"/>
      <name val="Times New Roman"/>
      <family val="1"/>
    </font>
    <font>
      <sz val="12"/>
      <color theme="1"/>
      <name val="Times New Roman"/>
      <family val="1"/>
      <charset val="204"/>
    </font>
    <font>
      <sz val="16"/>
      <color rgb="FFFF0000"/>
      <name val="Times New Roman"/>
      <family val="1"/>
    </font>
    <font>
      <b/>
      <sz val="14"/>
      <color rgb="FFFF0000"/>
      <name val="Times New Roman"/>
      <family val="1"/>
      <charset val="204"/>
    </font>
    <font>
      <b/>
      <sz val="10"/>
      <color rgb="FFFF0000"/>
      <name val="Times New Roman"/>
      <family val="1"/>
    </font>
    <font>
      <sz val="11"/>
      <color theme="0"/>
      <name val="Times New Roman"/>
      <family val="1"/>
    </font>
    <font>
      <b/>
      <sz val="11"/>
      <color theme="1"/>
      <name val="Times New Roman"/>
      <family val="1"/>
    </font>
    <font>
      <b/>
      <i/>
      <u/>
      <sz val="11"/>
      <color rgb="FFFF0000"/>
      <name val="Times New Roman"/>
      <family val="1"/>
      <charset val="204"/>
    </font>
    <font>
      <b/>
      <sz val="12"/>
      <color rgb="FF000000"/>
      <name val="Times New Roman"/>
      <family val="1"/>
    </font>
    <font>
      <b/>
      <sz val="12"/>
      <color theme="1"/>
      <name val="Calibri"/>
      <family val="2"/>
      <charset val="204"/>
      <scheme val="minor"/>
    </font>
    <font>
      <b/>
      <sz val="11"/>
      <color theme="1"/>
      <name val="Calibri"/>
      <family val="2"/>
      <charset val="204"/>
      <scheme val="minor"/>
    </font>
    <font>
      <sz val="11"/>
      <color theme="1"/>
      <name val="Calibri"/>
      <family val="2"/>
      <charset val="238"/>
      <scheme val="minor"/>
    </font>
    <font>
      <b/>
      <sz val="9"/>
      <color theme="4" tint="0.39997558519241921"/>
      <name val="Times New Roman"/>
      <family val="1"/>
    </font>
    <font>
      <i/>
      <sz val="10"/>
      <color theme="4"/>
      <name val="Times New Roman"/>
      <family val="1"/>
    </font>
    <font>
      <sz val="11"/>
      <name val="Times New Roman"/>
      <family val="1"/>
    </font>
    <font>
      <b/>
      <i/>
      <sz val="11"/>
      <color theme="4"/>
      <name val="Times New Roman"/>
      <family val="1"/>
    </font>
    <font>
      <b/>
      <sz val="11"/>
      <name val="Times New Roman"/>
      <family val="1"/>
    </font>
    <font>
      <sz val="11"/>
      <name val="Calibri"/>
      <family val="2"/>
      <charset val="238"/>
      <scheme val="minor"/>
    </font>
    <font>
      <b/>
      <sz val="10"/>
      <name val="Times New Roman"/>
      <family val="1"/>
    </font>
    <font>
      <sz val="10"/>
      <name val="Times New Roman"/>
      <family val="1"/>
    </font>
    <font>
      <b/>
      <sz val="11"/>
      <color rgb="FFFF0000"/>
      <name val="Times New Roman"/>
      <family val="1"/>
    </font>
    <font>
      <b/>
      <sz val="11"/>
      <color rgb="FFFF000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9"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9"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theme="9" tint="-0.24994659260841701"/>
      </top>
      <bottom style="medium">
        <color theme="9" tint="-0.2499465926084170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theme="9" tint="-0.24994659260841701"/>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right/>
      <top/>
      <bottom style="thin">
        <color indexed="64"/>
      </bottom>
      <diagonal/>
    </border>
    <border>
      <left/>
      <right/>
      <top style="thin">
        <color indexed="64"/>
      </top>
      <bottom/>
      <diagonal/>
    </border>
    <border>
      <left/>
      <right/>
      <top/>
      <bottom style="thin">
        <color theme="0" tint="-0.499984740745262"/>
      </bottom>
      <diagonal/>
    </border>
    <border>
      <left/>
      <right style="thin">
        <color theme="0"/>
      </right>
      <top/>
      <bottom style="thin">
        <color theme="0" tint="-0.499984740745262"/>
      </bottom>
      <diagonal/>
    </border>
    <border>
      <left/>
      <right/>
      <top style="thin">
        <color theme="0"/>
      </top>
      <bottom/>
      <diagonal/>
    </border>
    <border>
      <left/>
      <right/>
      <top/>
      <bottom style="medium">
        <color theme="3" tint="0.39994506668294322"/>
      </bottom>
      <diagonal/>
    </border>
    <border>
      <left/>
      <right style="thin">
        <color theme="0"/>
      </right>
      <top/>
      <bottom style="medium">
        <color theme="3" tint="0.39994506668294322"/>
      </bottom>
      <diagonal/>
    </border>
    <border>
      <left style="thin">
        <color theme="0"/>
      </left>
      <right style="thin">
        <color theme="0"/>
      </right>
      <top/>
      <bottom style="medium">
        <color theme="3" tint="0.3999450666829432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rgb="FF0070C0"/>
      </top>
      <bottom style="thin">
        <color theme="0" tint="-0.499984740745262"/>
      </bottom>
      <diagonal/>
    </border>
    <border>
      <left/>
      <right/>
      <top style="thin">
        <color theme="0" tint="-0.499984740745262"/>
      </top>
      <bottom style="thin">
        <color theme="0" tint="-0.499984740745262"/>
      </bottom>
      <diagonal/>
    </border>
    <border>
      <left/>
      <right/>
      <top/>
      <bottom style="thin">
        <color theme="0"/>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theme="1" tint="0.499984740745262"/>
      </left>
      <right style="thin">
        <color indexed="64"/>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1" tint="0.499984740745262"/>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indexed="64"/>
      </right>
      <top style="thin">
        <color indexed="64"/>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indexed="64"/>
      </right>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3" fillId="0" borderId="0"/>
    <xf numFmtId="0" fontId="35" fillId="0" borderId="0"/>
    <xf numFmtId="0" fontId="35" fillId="0" borderId="0"/>
    <xf numFmtId="0" fontId="36" fillId="0" borderId="0" applyNumberFormat="0" applyFill="0" applyBorder="0" applyAlignment="0" applyProtection="0"/>
    <xf numFmtId="9" fontId="35" fillId="0" borderId="0" applyFont="0" applyFill="0" applyBorder="0" applyAlignment="0" applyProtection="0"/>
    <xf numFmtId="0" fontId="53" fillId="0" borderId="0"/>
  </cellStyleXfs>
  <cellXfs count="360">
    <xf numFmtId="0" fontId="0" fillId="0" borderId="0" xfId="0"/>
    <xf numFmtId="0" fontId="5" fillId="5" borderId="0" xfId="2" applyFont="1" applyFill="1"/>
    <xf numFmtId="0" fontId="5" fillId="0" borderId="0" xfId="2" applyFont="1"/>
    <xf numFmtId="0" fontId="13" fillId="0" borderId="3" xfId="2" applyFont="1" applyBorder="1"/>
    <xf numFmtId="0" fontId="13" fillId="0" borderId="5" xfId="2" applyFont="1" applyBorder="1"/>
    <xf numFmtId="0" fontId="13" fillId="0" borderId="0" xfId="2" applyFont="1"/>
    <xf numFmtId="0" fontId="13" fillId="0" borderId="0" xfId="0" applyFont="1" applyProtection="1">
      <protection locked="0"/>
    </xf>
    <xf numFmtId="0" fontId="14" fillId="3" borderId="13" xfId="0" applyFont="1" applyFill="1" applyBorder="1" applyAlignment="1" applyProtection="1">
      <alignment horizontal="center" vertical="top" wrapText="1"/>
      <protection locked="0"/>
    </xf>
    <xf numFmtId="0" fontId="13" fillId="0" borderId="0" xfId="0" applyFont="1" applyAlignment="1" applyProtection="1">
      <alignment vertical="top"/>
      <protection locked="0"/>
    </xf>
    <xf numFmtId="0" fontId="15" fillId="2" borderId="14" xfId="0" applyFont="1" applyFill="1" applyBorder="1" applyAlignment="1" applyProtection="1">
      <alignment vertical="center" wrapText="1"/>
      <protection locked="0"/>
    </xf>
    <xf numFmtId="164" fontId="15" fillId="2" borderId="14" xfId="0" applyNumberFormat="1" applyFont="1" applyFill="1" applyBorder="1" applyAlignment="1" applyProtection="1">
      <alignment horizontal="right" vertical="center" wrapText="1"/>
      <protection locked="0"/>
    </xf>
    <xf numFmtId="0" fontId="16" fillId="0" borderId="0" xfId="0" applyFont="1" applyProtection="1">
      <protection locked="0"/>
    </xf>
    <xf numFmtId="0" fontId="15" fillId="2" borderId="12" xfId="0" applyFont="1" applyFill="1" applyBorder="1" applyAlignment="1" applyProtection="1">
      <alignment vertical="center" wrapText="1"/>
      <protection locked="0"/>
    </xf>
    <xf numFmtId="164" fontId="15" fillId="2" borderId="12" xfId="0" applyNumberFormat="1" applyFont="1" applyFill="1" applyBorder="1" applyAlignment="1" applyProtection="1">
      <alignment horizontal="right" vertical="center" wrapText="1"/>
      <protection locked="0"/>
    </xf>
    <xf numFmtId="0" fontId="17" fillId="3" borderId="12" xfId="0" applyFont="1" applyFill="1" applyBorder="1" applyAlignment="1" applyProtection="1">
      <alignment vertical="center" wrapText="1"/>
      <protection locked="0"/>
    </xf>
    <xf numFmtId="164" fontId="18" fillId="0" borderId="12" xfId="0"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7" fillId="0" borderId="12" xfId="0" applyFont="1" applyBorder="1" applyAlignment="1" applyProtection="1">
      <alignment vertical="center" wrapText="1"/>
      <protection locked="0"/>
    </xf>
    <xf numFmtId="3" fontId="17" fillId="0" borderId="12" xfId="0" applyNumberFormat="1" applyFont="1" applyBorder="1" applyAlignment="1" applyProtection="1">
      <alignment horizontal="right" vertical="center" wrapText="1"/>
      <protection locked="0"/>
    </xf>
    <xf numFmtId="9" fontId="13" fillId="0" borderId="0" xfId="1" applyFont="1" applyFill="1" applyBorder="1" applyAlignment="1" applyProtection="1">
      <alignment vertical="center"/>
      <protection locked="0"/>
    </xf>
    <xf numFmtId="0" fontId="17" fillId="0" borderId="13" xfId="0" applyFont="1" applyBorder="1" applyAlignment="1" applyProtection="1">
      <alignment vertical="center" wrapText="1"/>
      <protection locked="0"/>
    </xf>
    <xf numFmtId="0" fontId="13" fillId="0" borderId="16" xfId="0" applyFont="1" applyBorder="1" applyAlignment="1" applyProtection="1">
      <alignment vertical="center"/>
      <protection locked="0"/>
    </xf>
    <xf numFmtId="0" fontId="17" fillId="0" borderId="17" xfId="0" applyFont="1" applyBorder="1" applyAlignment="1" applyProtection="1">
      <alignment vertical="center" wrapText="1"/>
      <protection locked="0"/>
    </xf>
    <xf numFmtId="164" fontId="13" fillId="0" borderId="17" xfId="0" applyNumberFormat="1" applyFont="1" applyBorder="1" applyAlignment="1" applyProtection="1">
      <alignment vertical="center"/>
      <protection locked="0"/>
    </xf>
    <xf numFmtId="164" fontId="13" fillId="0" borderId="12" xfId="0" applyNumberFormat="1" applyFont="1" applyBorder="1" applyAlignment="1" applyProtection="1">
      <alignment vertical="center"/>
      <protection locked="0"/>
    </xf>
    <xf numFmtId="164" fontId="13" fillId="0" borderId="13" xfId="0" applyNumberFormat="1" applyFont="1" applyBorder="1" applyAlignment="1" applyProtection="1">
      <alignment vertical="center"/>
      <protection locked="0"/>
    </xf>
    <xf numFmtId="0" fontId="19" fillId="2" borderId="16" xfId="0" applyFont="1" applyFill="1" applyBorder="1" applyAlignment="1" applyProtection="1">
      <alignment vertical="center" wrapText="1"/>
      <protection locked="0"/>
    </xf>
    <xf numFmtId="164" fontId="13" fillId="0" borderId="16" xfId="0" applyNumberFormat="1" applyFont="1" applyBorder="1" applyAlignment="1" applyProtection="1">
      <alignment vertical="center"/>
      <protection locked="0"/>
    </xf>
    <xf numFmtId="0" fontId="28" fillId="0" borderId="15" xfId="0" applyFont="1" applyBorder="1" applyAlignment="1" applyProtection="1">
      <alignment horizontal="left" vertical="center"/>
      <protection locked="0"/>
    </xf>
    <xf numFmtId="164" fontId="13" fillId="0" borderId="15" xfId="0" applyNumberFormat="1" applyFont="1" applyBorder="1" applyAlignment="1" applyProtection="1">
      <alignment vertical="center"/>
      <protection locked="0"/>
    </xf>
    <xf numFmtId="0" fontId="20" fillId="0" borderId="0" xfId="0" applyFont="1" applyAlignment="1" applyProtection="1">
      <alignment horizontal="center" vertical="top" wrapText="1"/>
      <protection locked="0"/>
    </xf>
    <xf numFmtId="164" fontId="13" fillId="0" borderId="14" xfId="0" applyNumberFormat="1" applyFont="1" applyBorder="1" applyAlignment="1" applyProtection="1">
      <alignment vertical="center"/>
      <protection locked="0"/>
    </xf>
    <xf numFmtId="0" fontId="25" fillId="0" borderId="0" xfId="0" applyFont="1" applyAlignment="1" applyProtection="1">
      <alignment horizontal="center" vertical="top" wrapText="1"/>
      <protection locked="0"/>
    </xf>
    <xf numFmtId="0" fontId="26" fillId="2" borderId="12" xfId="0" applyFont="1" applyFill="1" applyBorder="1" applyAlignment="1" applyProtection="1">
      <alignment horizontal="left" vertical="center" wrapText="1" indent="2"/>
      <protection locked="0"/>
    </xf>
    <xf numFmtId="164" fontId="27" fillId="0" borderId="12" xfId="0" applyNumberFormat="1" applyFont="1" applyBorder="1" applyAlignment="1" applyProtection="1">
      <alignment vertical="center"/>
      <protection locked="0"/>
    </xf>
    <xf numFmtId="0" fontId="27" fillId="0" borderId="0" xfId="0" applyFont="1" applyProtection="1">
      <protection locked="0"/>
    </xf>
    <xf numFmtId="164" fontId="29" fillId="0" borderId="0" xfId="0" applyNumberFormat="1" applyFont="1" applyAlignment="1" applyProtection="1">
      <alignment vertical="center"/>
      <protection locked="0"/>
    </xf>
    <xf numFmtId="0" fontId="26" fillId="2" borderId="12" xfId="0" applyFont="1" applyFill="1" applyBorder="1" applyAlignment="1" applyProtection="1">
      <alignment vertical="center" wrapText="1"/>
      <protection locked="0"/>
    </xf>
    <xf numFmtId="0" fontId="15" fillId="2" borderId="0" xfId="0" applyFont="1" applyFill="1" applyAlignment="1" applyProtection="1">
      <alignment vertical="center" wrapText="1"/>
      <protection locked="0"/>
    </xf>
    <xf numFmtId="164" fontId="13" fillId="0" borderId="0" xfId="0" applyNumberFormat="1" applyFont="1" applyProtection="1">
      <protection locked="0"/>
    </xf>
    <xf numFmtId="0" fontId="21" fillId="0" borderId="0" xfId="0" applyFont="1" applyAlignment="1" applyProtection="1">
      <alignment vertical="center"/>
      <protection locked="0"/>
    </xf>
    <xf numFmtId="0" fontId="14" fillId="3" borderId="12" xfId="0" applyFont="1" applyFill="1" applyBorder="1" applyAlignment="1" applyProtection="1">
      <alignment vertical="top"/>
      <protection locked="0"/>
    </xf>
    <xf numFmtId="0" fontId="14" fillId="3" borderId="12" xfId="0" applyFont="1" applyFill="1" applyBorder="1" applyAlignment="1" applyProtection="1">
      <alignment horizontal="center" vertical="top" wrapText="1"/>
      <protection locked="0"/>
    </xf>
    <xf numFmtId="0" fontId="14" fillId="0" borderId="12" xfId="0" applyFont="1" applyBorder="1" applyAlignment="1" applyProtection="1">
      <alignment vertical="center"/>
      <protection locked="0"/>
    </xf>
    <xf numFmtId="0" fontId="13" fillId="0" borderId="12" xfId="0" applyFont="1" applyBorder="1" applyAlignment="1" applyProtection="1">
      <alignment vertical="center" wrapText="1"/>
      <protection locked="0"/>
    </xf>
    <xf numFmtId="0" fontId="14" fillId="3" borderId="12" xfId="0" applyFont="1" applyFill="1" applyBorder="1" applyAlignment="1" applyProtection="1">
      <alignment vertical="center" wrapText="1"/>
      <protection locked="0"/>
    </xf>
    <xf numFmtId="0" fontId="28" fillId="0" borderId="11" xfId="0" applyFont="1" applyBorder="1" applyAlignment="1" applyProtection="1">
      <alignment horizontal="left" vertical="center"/>
      <protection locked="0"/>
    </xf>
    <xf numFmtId="0" fontId="13" fillId="0" borderId="11" xfId="0" applyFont="1" applyBorder="1" applyProtection="1">
      <protection locked="0"/>
    </xf>
    <xf numFmtId="0" fontId="14" fillId="0" borderId="10" xfId="0" applyFont="1" applyBorder="1" applyAlignment="1" applyProtection="1">
      <alignment horizontal="center" vertical="top"/>
      <protection locked="0"/>
    </xf>
    <xf numFmtId="0" fontId="14" fillId="0" borderId="10" xfId="0" applyFont="1" applyBorder="1" applyAlignment="1" applyProtection="1">
      <alignment horizontal="center" vertical="top" wrapText="1"/>
      <protection locked="0"/>
    </xf>
    <xf numFmtId="3" fontId="13" fillId="0" borderId="0" xfId="0" applyNumberFormat="1" applyFont="1" applyAlignment="1" applyProtection="1">
      <alignment vertical="center"/>
      <protection locked="0"/>
    </xf>
    <xf numFmtId="0" fontId="14" fillId="0" borderId="11" xfId="0" applyFont="1" applyBorder="1" applyAlignment="1" applyProtection="1">
      <alignment vertical="center"/>
      <protection locked="0"/>
    </xf>
    <xf numFmtId="0" fontId="28" fillId="0" borderId="11" xfId="0" applyFont="1" applyBorder="1" applyAlignment="1" applyProtection="1">
      <alignment vertical="center"/>
      <protection locked="0"/>
    </xf>
    <xf numFmtId="167" fontId="28" fillId="0" borderId="11" xfId="0" applyNumberFormat="1" applyFont="1" applyBorder="1" applyAlignment="1" applyProtection="1">
      <alignment vertical="center"/>
      <protection locked="0"/>
    </xf>
    <xf numFmtId="0" fontId="14" fillId="0" borderId="11" xfId="0" applyFont="1" applyBorder="1" applyAlignment="1" applyProtection="1">
      <alignment horizontal="right" vertical="center"/>
      <protection locked="0"/>
    </xf>
    <xf numFmtId="0" fontId="31" fillId="0" borderId="11" xfId="0" applyFont="1" applyBorder="1" applyAlignment="1" applyProtection="1">
      <alignment horizontal="left" vertical="center" indent="2"/>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indent="2"/>
      <protection locked="0"/>
    </xf>
    <xf numFmtId="0" fontId="14" fillId="0" borderId="11" xfId="0" applyFont="1" applyBorder="1" applyAlignment="1" applyProtection="1">
      <alignment horizontal="right" vertical="center" wrapText="1"/>
      <protection locked="0"/>
    </xf>
    <xf numFmtId="166" fontId="32" fillId="4" borderId="11" xfId="0" applyNumberFormat="1" applyFont="1" applyFill="1" applyBorder="1" applyAlignment="1" applyProtection="1">
      <alignment vertical="center"/>
      <protection locked="0"/>
    </xf>
    <xf numFmtId="0" fontId="31" fillId="0" borderId="0" xfId="0" applyFont="1" applyAlignment="1" applyProtection="1">
      <alignment horizontal="left" vertical="center" indent="2"/>
      <protection locked="0"/>
    </xf>
    <xf numFmtId="3" fontId="17" fillId="3" borderId="12" xfId="0" applyNumberFormat="1" applyFont="1" applyFill="1" applyBorder="1" applyAlignment="1">
      <alignment horizontal="right" vertical="center" wrapText="1"/>
    </xf>
    <xf numFmtId="9" fontId="13" fillId="2" borderId="12" xfId="0" applyNumberFormat="1" applyFont="1" applyFill="1" applyBorder="1" applyAlignment="1">
      <alignment horizontal="right" vertical="center" wrapText="1"/>
    </xf>
    <xf numFmtId="3" fontId="17" fillId="0" borderId="13" xfId="0" applyNumberFormat="1" applyFont="1" applyBorder="1" applyAlignment="1">
      <alignment horizontal="right" vertical="center" wrapText="1"/>
    </xf>
    <xf numFmtId="164" fontId="13" fillId="0" borderId="12" xfId="0" applyNumberFormat="1" applyFont="1" applyBorder="1" applyAlignment="1">
      <alignment vertical="center"/>
    </xf>
    <xf numFmtId="164" fontId="22" fillId="3" borderId="12" xfId="0" applyNumberFormat="1" applyFont="1" applyFill="1" applyBorder="1" applyAlignment="1">
      <alignment vertical="center"/>
    </xf>
    <xf numFmtId="3" fontId="13" fillId="0" borderId="10" xfId="0" applyNumberFormat="1" applyFont="1" applyBorder="1" applyAlignment="1">
      <alignment vertical="center"/>
    </xf>
    <xf numFmtId="167" fontId="28" fillId="4" borderId="11" xfId="0" applyNumberFormat="1" applyFont="1" applyFill="1" applyBorder="1" applyAlignment="1">
      <alignment vertical="center"/>
    </xf>
    <xf numFmtId="164" fontId="32" fillId="0" borderId="11" xfId="0" applyNumberFormat="1" applyFont="1" applyBorder="1" applyAlignment="1">
      <alignment vertical="center"/>
    </xf>
    <xf numFmtId="9" fontId="23" fillId="0" borderId="0" xfId="0" applyNumberFormat="1" applyFont="1" applyAlignment="1">
      <alignment vertical="center"/>
    </xf>
    <xf numFmtId="168" fontId="32" fillId="0" borderId="11" xfId="1" applyNumberFormat="1" applyFont="1" applyFill="1" applyBorder="1" applyAlignment="1" applyProtection="1">
      <alignment vertical="center"/>
    </xf>
    <xf numFmtId="9" fontId="27" fillId="0" borderId="10" xfId="1" applyFont="1" applyFill="1" applyBorder="1" applyAlignment="1">
      <alignment vertical="center"/>
    </xf>
    <xf numFmtId="164" fontId="13" fillId="0" borderId="10" xfId="0" applyNumberFormat="1" applyFont="1" applyBorder="1" applyAlignment="1">
      <alignment vertical="center"/>
    </xf>
    <xf numFmtId="168" fontId="27" fillId="0" borderId="10" xfId="1" applyNumberFormat="1" applyFont="1" applyFill="1" applyBorder="1" applyAlignment="1">
      <alignment vertical="center"/>
    </xf>
    <xf numFmtId="0" fontId="14" fillId="0" borderId="18" xfId="0" applyFont="1" applyBorder="1" applyAlignment="1" applyProtection="1">
      <alignment horizontal="center" vertical="top"/>
      <protection locked="0"/>
    </xf>
    <xf numFmtId="0" fontId="13" fillId="0" borderId="19" xfId="0" applyFont="1" applyBorder="1" applyProtection="1">
      <protection locked="0"/>
    </xf>
    <xf numFmtId="0" fontId="13" fillId="0" borderId="18" xfId="0" applyFont="1" applyBorder="1" applyAlignment="1" applyProtection="1">
      <alignment vertical="center"/>
      <protection locked="0"/>
    </xf>
    <xf numFmtId="0" fontId="13" fillId="0" borderId="18" xfId="0" applyFont="1" applyBorder="1" applyAlignment="1" applyProtection="1">
      <alignment vertical="center" wrapText="1"/>
      <protection locked="0"/>
    </xf>
    <xf numFmtId="0" fontId="13" fillId="0" borderId="0" xfId="0" applyFont="1"/>
    <xf numFmtId="0" fontId="13" fillId="0" borderId="0" xfId="0" applyFont="1" applyAlignment="1">
      <alignment vertical="top"/>
    </xf>
    <xf numFmtId="0" fontId="37" fillId="0" borderId="0" xfId="0" applyFont="1" applyAlignment="1" applyProtection="1">
      <alignment horizontal="right" vertical="center"/>
      <protection locked="0"/>
    </xf>
    <xf numFmtId="9" fontId="13" fillId="0" borderId="0" xfId="0" applyNumberFormat="1" applyFont="1" applyProtection="1">
      <protection locked="0"/>
    </xf>
    <xf numFmtId="0" fontId="13" fillId="0" borderId="6" xfId="2" applyFont="1" applyBorder="1" applyProtection="1">
      <protection locked="0" hidden="1"/>
    </xf>
    <xf numFmtId="0" fontId="13" fillId="0" borderId="0" xfId="2" applyFont="1" applyProtection="1">
      <protection locked="0" hidden="1"/>
    </xf>
    <xf numFmtId="0" fontId="39" fillId="0" borderId="0" xfId="2" applyFont="1" applyAlignment="1" applyProtection="1">
      <alignment vertical="top"/>
      <protection locked="0" hidden="1"/>
    </xf>
    <xf numFmtId="0" fontId="39" fillId="0" borderId="23" xfId="2" applyFont="1" applyBorder="1" applyAlignment="1" applyProtection="1">
      <alignment vertical="top"/>
      <protection locked="0" hidden="1"/>
    </xf>
    <xf numFmtId="0" fontId="39" fillId="0" borderId="24" xfId="2" applyFont="1" applyBorder="1" applyAlignment="1" applyProtection="1">
      <alignment vertical="top"/>
      <protection locked="0" hidden="1"/>
    </xf>
    <xf numFmtId="0" fontId="13" fillId="0" borderId="7" xfId="2" applyFont="1" applyBorder="1" applyProtection="1">
      <protection locked="0" hidden="1"/>
    </xf>
    <xf numFmtId="0" fontId="13" fillId="0" borderId="8" xfId="2" applyFont="1" applyBorder="1" applyProtection="1">
      <protection locked="0" hidden="1"/>
    </xf>
    <xf numFmtId="0" fontId="39" fillId="0" borderId="23" xfId="2" applyFont="1" applyBorder="1" applyAlignment="1" applyProtection="1">
      <alignment horizontal="right" vertical="top" wrapText="1"/>
      <protection locked="0" hidden="1"/>
    </xf>
    <xf numFmtId="0" fontId="13" fillId="0" borderId="1" xfId="2" applyFont="1" applyBorder="1" applyAlignment="1" applyProtection="1">
      <alignment horizontal="center"/>
      <protection locked="0" hidden="1"/>
    </xf>
    <xf numFmtId="0" fontId="13" fillId="0" borderId="10" xfId="2" applyFont="1" applyBorder="1" applyAlignment="1" applyProtection="1">
      <alignment horizontal="left" vertical="center" wrapText="1"/>
      <protection locked="0" hidden="1"/>
    </xf>
    <xf numFmtId="164" fontId="13" fillId="0" borderId="10" xfId="2" applyNumberFormat="1" applyFont="1" applyBorder="1" applyAlignment="1" applyProtection="1">
      <alignment horizontal="right" vertical="center" wrapText="1"/>
      <protection locked="0" hidden="1"/>
    </xf>
    <xf numFmtId="166" fontId="13" fillId="0" borderId="10" xfId="2" applyNumberFormat="1" applyFont="1" applyBorder="1" applyAlignment="1" applyProtection="1">
      <alignment horizontal="right" vertical="center" wrapText="1"/>
      <protection locked="0" hidden="1"/>
    </xf>
    <xf numFmtId="9" fontId="13" fillId="0" borderId="1" xfId="1" applyFont="1" applyBorder="1" applyProtection="1">
      <protection locked="0" hidden="1"/>
    </xf>
    <xf numFmtId="0" fontId="13" fillId="4" borderId="10" xfId="2" applyFont="1" applyFill="1" applyBorder="1" applyAlignment="1" applyProtection="1">
      <alignment horizontal="left" vertical="center" wrapText="1"/>
      <protection locked="0" hidden="1"/>
    </xf>
    <xf numFmtId="164" fontId="13" fillId="4" borderId="10" xfId="2" applyNumberFormat="1" applyFont="1" applyFill="1" applyBorder="1" applyAlignment="1" applyProtection="1">
      <alignment horizontal="right" vertical="center" wrapText="1"/>
      <protection locked="0" hidden="1"/>
    </xf>
    <xf numFmtId="166" fontId="13" fillId="4" borderId="10" xfId="2" applyNumberFormat="1" applyFont="1" applyFill="1" applyBorder="1" applyAlignment="1" applyProtection="1">
      <alignment horizontal="right" vertical="center" wrapText="1"/>
      <protection locked="0" hidden="1"/>
    </xf>
    <xf numFmtId="0" fontId="14" fillId="0" borderId="8" xfId="2" applyFont="1" applyBorder="1" applyProtection="1">
      <protection locked="0" hidden="1"/>
    </xf>
    <xf numFmtId="9" fontId="14" fillId="0" borderId="1" xfId="1" applyFont="1" applyBorder="1" applyProtection="1">
      <protection locked="0" hidden="1"/>
    </xf>
    <xf numFmtId="0" fontId="14" fillId="0" borderId="0" xfId="2" applyFont="1" applyProtection="1">
      <protection locked="0" hidden="1"/>
    </xf>
    <xf numFmtId="0" fontId="14" fillId="0" borderId="25" xfId="2" applyFont="1" applyBorder="1" applyProtection="1">
      <protection locked="0" hidden="1"/>
    </xf>
    <xf numFmtId="0" fontId="38" fillId="0" borderId="2" xfId="2" applyFont="1" applyBorder="1" applyProtection="1">
      <protection locked="0" hidden="1"/>
    </xf>
    <xf numFmtId="0" fontId="23" fillId="0" borderId="2" xfId="2" applyFont="1" applyBorder="1" applyProtection="1">
      <protection locked="0" hidden="1"/>
    </xf>
    <xf numFmtId="0" fontId="13" fillId="0" borderId="2" xfId="2" applyFont="1" applyBorder="1" applyProtection="1">
      <protection locked="0" hidden="1"/>
    </xf>
    <xf numFmtId="0" fontId="24" fillId="0" borderId="2" xfId="2" applyFont="1" applyBorder="1" applyProtection="1">
      <protection locked="0" hidden="1"/>
    </xf>
    <xf numFmtId="0" fontId="13" fillId="0" borderId="4" xfId="2" applyFont="1" applyBorder="1" applyProtection="1">
      <protection locked="0" hidden="1"/>
    </xf>
    <xf numFmtId="0" fontId="14" fillId="0" borderId="26" xfId="2" applyFont="1" applyBorder="1" applyProtection="1">
      <protection locked="0" hidden="1"/>
    </xf>
    <xf numFmtId="0" fontId="13" fillId="0" borderId="26" xfId="2" applyFont="1" applyBorder="1" applyProtection="1">
      <protection locked="0" hidden="1"/>
    </xf>
    <xf numFmtId="0" fontId="13" fillId="0" borderId="27" xfId="2" applyFont="1" applyBorder="1" applyProtection="1">
      <protection locked="0" hidden="1"/>
    </xf>
    <xf numFmtId="0" fontId="13" fillId="0" borderId="28" xfId="2" applyFont="1" applyBorder="1" applyProtection="1">
      <protection locked="0" hidden="1"/>
    </xf>
    <xf numFmtId="0" fontId="13" fillId="0" borderId="3" xfId="2" applyFont="1" applyBorder="1" applyProtection="1">
      <protection locked="0" hidden="1"/>
    </xf>
    <xf numFmtId="0" fontId="17" fillId="3" borderId="10" xfId="2" applyFont="1" applyFill="1" applyBorder="1" applyAlignment="1" applyProtection="1">
      <alignment horizontal="center" vertical="center" wrapText="1"/>
      <protection locked="0" hidden="1"/>
    </xf>
    <xf numFmtId="0" fontId="14" fillId="3" borderId="10" xfId="2" applyFont="1" applyFill="1" applyBorder="1" applyAlignment="1" applyProtection="1">
      <alignment vertical="center" wrapText="1"/>
      <protection locked="0" hidden="1"/>
    </xf>
    <xf numFmtId="164" fontId="14" fillId="3" borderId="10" xfId="2" applyNumberFormat="1" applyFont="1" applyFill="1" applyBorder="1" applyAlignment="1" applyProtection="1">
      <alignment horizontal="right" vertical="center" wrapText="1"/>
      <protection locked="0" hidden="1"/>
    </xf>
    <xf numFmtId="166" fontId="14" fillId="3" borderId="10" xfId="2" applyNumberFormat="1" applyFont="1" applyFill="1" applyBorder="1" applyAlignment="1" applyProtection="1">
      <alignment horizontal="right" vertical="center" wrapText="1"/>
      <protection locked="0" hidden="1"/>
    </xf>
    <xf numFmtId="165" fontId="14" fillId="3" borderId="10" xfId="2" applyNumberFormat="1" applyFont="1" applyFill="1" applyBorder="1" applyAlignment="1" applyProtection="1">
      <alignment horizontal="right" vertical="center" wrapText="1"/>
      <protection locked="0" hidden="1"/>
    </xf>
    <xf numFmtId="0" fontId="17" fillId="3" borderId="1" xfId="2" applyFont="1" applyFill="1" applyBorder="1" applyAlignment="1" applyProtection="1">
      <alignment horizontal="center" vertical="center" wrapText="1"/>
      <protection locked="0" hidden="1"/>
    </xf>
    <xf numFmtId="0" fontId="5" fillId="5" borderId="0" xfId="2" applyFont="1" applyFill="1" applyProtection="1">
      <protection locked="0"/>
    </xf>
    <xf numFmtId="0" fontId="6" fillId="5" borderId="0" xfId="2" applyFont="1" applyFill="1" applyProtection="1">
      <protection locked="0"/>
    </xf>
    <xf numFmtId="0" fontId="5" fillId="0" borderId="0" xfId="2" applyFont="1" applyProtection="1">
      <protection locked="0"/>
    </xf>
    <xf numFmtId="0" fontId="5" fillId="5" borderId="0" xfId="2" applyFont="1" applyFill="1" applyAlignment="1" applyProtection="1">
      <alignment vertical="top"/>
      <protection locked="0"/>
    </xf>
    <xf numFmtId="0" fontId="5" fillId="0" borderId="0" xfId="2" applyFont="1" applyAlignment="1" applyProtection="1">
      <alignment vertical="top"/>
      <protection locked="0"/>
    </xf>
    <xf numFmtId="0" fontId="10" fillId="0" borderId="10" xfId="2" applyFont="1" applyBorder="1" applyAlignment="1" applyProtection="1">
      <alignment horizontal="center" vertical="center" wrapText="1"/>
      <protection locked="0"/>
    </xf>
    <xf numFmtId="0" fontId="6" fillId="0" borderId="10" xfId="2" applyFont="1" applyBorder="1" applyAlignment="1" applyProtection="1">
      <alignment horizontal="left" vertical="center" wrapText="1"/>
      <protection locked="0"/>
    </xf>
    <xf numFmtId="164" fontId="6" fillId="0" borderId="10" xfId="2" applyNumberFormat="1" applyFont="1" applyBorder="1" applyAlignment="1" applyProtection="1">
      <alignment horizontal="center" vertical="center" wrapText="1"/>
      <protection locked="0"/>
    </xf>
    <xf numFmtId="165" fontId="6" fillId="0" borderId="10" xfId="2" applyNumberFormat="1" applyFont="1" applyBorder="1" applyAlignment="1" applyProtection="1">
      <alignment horizontal="center" vertical="center" wrapText="1"/>
      <protection locked="0"/>
    </xf>
    <xf numFmtId="166" fontId="43" fillId="0" borderId="10" xfId="2" applyNumberFormat="1" applyFont="1" applyBorder="1" applyAlignment="1" applyProtection="1">
      <alignment horizontal="center" vertical="center" wrapText="1"/>
      <protection locked="0"/>
    </xf>
    <xf numFmtId="0" fontId="10" fillId="4" borderId="10"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left" vertical="center" wrapText="1"/>
      <protection locked="0"/>
    </xf>
    <xf numFmtId="164" fontId="6" fillId="4" borderId="10" xfId="2" applyNumberFormat="1" applyFont="1" applyFill="1" applyBorder="1" applyAlignment="1" applyProtection="1">
      <alignment horizontal="center" vertical="center" wrapText="1"/>
      <protection locked="0"/>
    </xf>
    <xf numFmtId="165" fontId="6" fillId="4" borderId="10" xfId="2" applyNumberFormat="1" applyFont="1" applyFill="1" applyBorder="1" applyAlignment="1" applyProtection="1">
      <alignment horizontal="center" vertical="center" wrapText="1"/>
      <protection locked="0"/>
    </xf>
    <xf numFmtId="166" fontId="43" fillId="4" borderId="10" xfId="2" applyNumberFormat="1" applyFont="1" applyFill="1" applyBorder="1" applyAlignment="1" applyProtection="1">
      <alignment horizontal="center" vertical="center" wrapText="1"/>
      <protection locked="0"/>
    </xf>
    <xf numFmtId="0" fontId="44" fillId="0" borderId="0" xfId="2" applyFont="1"/>
    <xf numFmtId="0" fontId="6" fillId="0" borderId="0" xfId="2" applyFont="1" applyAlignment="1" applyProtection="1">
      <alignment horizontal="center" vertical="center"/>
      <protection locked="0"/>
    </xf>
    <xf numFmtId="165" fontId="6" fillId="0" borderId="0" xfId="2" applyNumberFormat="1" applyFont="1" applyAlignment="1" applyProtection="1">
      <alignment horizontal="center" vertical="center" wrapText="1"/>
      <protection locked="0"/>
    </xf>
    <xf numFmtId="9" fontId="6" fillId="0" borderId="0" xfId="1" applyFont="1" applyFill="1" applyBorder="1" applyAlignment="1" applyProtection="1">
      <alignment horizontal="center" vertical="center" wrapText="1"/>
      <protection locked="0"/>
    </xf>
    <xf numFmtId="0" fontId="45" fillId="5" borderId="0" xfId="2" applyFont="1" applyFill="1" applyAlignment="1">
      <alignment horizontal="right"/>
    </xf>
    <xf numFmtId="0" fontId="41" fillId="0" borderId="0" xfId="2" applyFont="1" applyAlignment="1" applyProtection="1">
      <alignment horizontal="center" vertical="top" wrapText="1"/>
      <protection locked="0"/>
    </xf>
    <xf numFmtId="0" fontId="46" fillId="0" borderId="0" xfId="2" applyFont="1" applyAlignment="1" applyProtection="1">
      <alignment horizontal="center" vertical="top" wrapText="1"/>
      <protection locked="0"/>
    </xf>
    <xf numFmtId="0" fontId="47" fillId="5" borderId="0" xfId="2" applyFont="1" applyFill="1" applyProtection="1">
      <protection locked="0"/>
    </xf>
    <xf numFmtId="0" fontId="4" fillId="5" borderId="0" xfId="2" applyFont="1" applyFill="1" applyProtection="1">
      <protection locked="0"/>
    </xf>
    <xf numFmtId="0" fontId="7" fillId="5" borderId="0" xfId="2" applyFont="1" applyFill="1" applyProtection="1">
      <protection locked="0"/>
    </xf>
    <xf numFmtId="0" fontId="8" fillId="5" borderId="26" xfId="2" applyFont="1" applyFill="1" applyBorder="1" applyProtection="1">
      <protection locked="0"/>
    </xf>
    <xf numFmtId="0" fontId="5" fillId="5" borderId="26" xfId="2" applyFont="1" applyFill="1" applyBorder="1" applyProtection="1">
      <protection locked="0"/>
    </xf>
    <xf numFmtId="0" fontId="11" fillId="0" borderId="0" xfId="2" applyFont="1" applyProtection="1">
      <protection locked="0"/>
    </xf>
    <xf numFmtId="0" fontId="11" fillId="5" borderId="0" xfId="2" applyFont="1" applyFill="1" applyProtection="1">
      <protection locked="0"/>
    </xf>
    <xf numFmtId="9" fontId="13" fillId="0" borderId="29" xfId="1" applyFont="1" applyBorder="1" applyAlignment="1">
      <alignment vertical="center"/>
    </xf>
    <xf numFmtId="9" fontId="13" fillId="0" borderId="10" xfId="1" applyFont="1" applyBorder="1" applyAlignment="1">
      <alignment vertical="center"/>
    </xf>
    <xf numFmtId="9" fontId="13" fillId="0" borderId="10" xfId="1" applyFont="1" applyFill="1" applyBorder="1" applyAlignment="1">
      <alignment vertical="center"/>
    </xf>
    <xf numFmtId="9" fontId="13" fillId="7" borderId="10" xfId="1" applyFont="1" applyFill="1" applyBorder="1" applyAlignment="1">
      <alignment vertical="center"/>
    </xf>
    <xf numFmtId="9" fontId="13" fillId="0" borderId="30" xfId="1" applyFont="1" applyFill="1" applyBorder="1" applyAlignment="1">
      <alignment vertical="center"/>
    </xf>
    <xf numFmtId="169" fontId="13" fillId="0" borderId="29" xfId="1" applyNumberFormat="1" applyFont="1" applyFill="1" applyBorder="1" applyAlignment="1">
      <alignment vertical="center"/>
    </xf>
    <xf numFmtId="9" fontId="19" fillId="0" borderId="31" xfId="1" applyFont="1" applyFill="1" applyBorder="1" applyAlignment="1">
      <alignment vertical="center"/>
    </xf>
    <xf numFmtId="9" fontId="19" fillId="0" borderId="10" xfId="1" applyFont="1" applyFill="1" applyBorder="1" applyAlignment="1">
      <alignment vertical="center"/>
    </xf>
    <xf numFmtId="0" fontId="13" fillId="0" borderId="0" xfId="0" applyFont="1" applyAlignment="1">
      <alignment vertical="center"/>
    </xf>
    <xf numFmtId="9" fontId="14" fillId="3" borderId="10" xfId="1" applyFont="1" applyFill="1" applyBorder="1" applyAlignment="1">
      <alignment vertical="center"/>
    </xf>
    <xf numFmtId="9" fontId="13" fillId="3" borderId="10" xfId="1" applyFont="1" applyFill="1" applyBorder="1" applyAlignment="1">
      <alignment vertical="center"/>
    </xf>
    <xf numFmtId="0" fontId="41" fillId="3" borderId="10" xfId="2" applyFont="1" applyFill="1" applyBorder="1" applyAlignment="1" applyProtection="1">
      <alignment horizontal="center" vertical="top" wrapText="1"/>
      <protection locked="0"/>
    </xf>
    <xf numFmtId="165" fontId="6" fillId="3" borderId="10" xfId="2" applyNumberFormat="1" applyFont="1" applyFill="1" applyBorder="1" applyAlignment="1" applyProtection="1">
      <alignment horizontal="center" vertical="center" wrapText="1"/>
      <protection locked="0"/>
    </xf>
    <xf numFmtId="166" fontId="6" fillId="3" borderId="10" xfId="2" applyNumberFormat="1" applyFont="1" applyFill="1" applyBorder="1" applyAlignment="1" applyProtection="1">
      <alignment horizontal="center" vertical="center" wrapText="1"/>
      <protection locked="0"/>
    </xf>
    <xf numFmtId="0" fontId="6" fillId="3" borderId="10" xfId="2" applyFont="1" applyFill="1" applyBorder="1" applyAlignment="1" applyProtection="1">
      <alignment vertical="center"/>
      <protection locked="0"/>
    </xf>
    <xf numFmtId="0" fontId="15" fillId="2" borderId="0" xfId="0" applyFont="1" applyFill="1" applyAlignment="1">
      <alignment vertical="center" wrapText="1"/>
    </xf>
    <xf numFmtId="0" fontId="15" fillId="2" borderId="31" xfId="0" applyFont="1" applyFill="1" applyBorder="1" applyAlignment="1">
      <alignment vertical="center" wrapText="1"/>
    </xf>
    <xf numFmtId="164" fontId="19" fillId="0" borderId="31" xfId="0" applyNumberFormat="1" applyFont="1" applyBorder="1" applyAlignment="1" applyProtection="1">
      <alignment vertical="center"/>
      <protection locked="0"/>
    </xf>
    <xf numFmtId="0" fontId="20" fillId="0" borderId="0" xfId="0" applyFont="1" applyAlignment="1">
      <alignment horizontal="center" vertical="center" wrapText="1"/>
    </xf>
    <xf numFmtId="0" fontId="15" fillId="2" borderId="10" xfId="0" applyFont="1" applyFill="1" applyBorder="1" applyAlignment="1">
      <alignment vertical="center" wrapText="1"/>
    </xf>
    <xf numFmtId="164" fontId="19" fillId="0" borderId="10" xfId="0" applyNumberFormat="1" applyFont="1" applyBorder="1" applyAlignment="1" applyProtection="1">
      <alignment vertical="center"/>
      <protection locked="0"/>
    </xf>
    <xf numFmtId="168" fontId="19" fillId="0" borderId="10" xfId="1" applyNumberFormat="1" applyFont="1" applyFill="1" applyBorder="1" applyAlignment="1">
      <alignment vertical="center"/>
    </xf>
    <xf numFmtId="164" fontId="15" fillId="7" borderId="12" xfId="0" applyNumberFormat="1" applyFont="1" applyFill="1" applyBorder="1" applyAlignment="1" applyProtection="1">
      <alignment horizontal="right" vertical="center" wrapText="1"/>
      <protection locked="0"/>
    </xf>
    <xf numFmtId="0" fontId="5" fillId="5" borderId="0" xfId="2" applyFont="1" applyFill="1" applyAlignment="1">
      <alignment horizontal="left"/>
    </xf>
    <xf numFmtId="0" fontId="12" fillId="5" borderId="0" xfId="2" applyFont="1" applyFill="1" applyAlignment="1">
      <alignment horizontal="left"/>
    </xf>
    <xf numFmtId="0" fontId="12" fillId="0" borderId="3" xfId="2" applyFont="1" applyBorder="1"/>
    <xf numFmtId="0" fontId="27" fillId="0" borderId="0" xfId="0" applyFont="1"/>
    <xf numFmtId="0" fontId="14" fillId="0" borderId="0" xfId="0" applyFont="1" applyAlignment="1">
      <alignment horizontal="center"/>
    </xf>
    <xf numFmtId="0" fontId="14" fillId="3" borderId="0" xfId="2" applyFont="1" applyFill="1" applyAlignment="1">
      <alignment vertical="center"/>
    </xf>
    <xf numFmtId="0" fontId="13" fillId="0" borderId="33" xfId="2" applyFont="1" applyBorder="1"/>
    <xf numFmtId="0" fontId="14" fillId="0" borderId="0" xfId="2" applyFont="1" applyAlignment="1">
      <alignment horizontal="center" vertical="center" wrapText="1"/>
    </xf>
    <xf numFmtId="0" fontId="13" fillId="7" borderId="0" xfId="2" applyFont="1" applyFill="1" applyAlignment="1">
      <alignment vertical="center"/>
    </xf>
    <xf numFmtId="0" fontId="4" fillId="7" borderId="0" xfId="2" applyFont="1" applyFill="1" applyAlignment="1">
      <alignment horizontal="left" vertical="center"/>
    </xf>
    <xf numFmtId="0" fontId="37" fillId="0" borderId="33" xfId="2" applyFont="1" applyBorder="1" applyAlignment="1">
      <alignment vertical="center"/>
    </xf>
    <xf numFmtId="0" fontId="37" fillId="0" borderId="0" xfId="2" applyFont="1" applyAlignment="1">
      <alignment vertical="center"/>
    </xf>
    <xf numFmtId="0" fontId="13" fillId="0" borderId="0" xfId="2" applyFont="1" applyAlignment="1">
      <alignment vertical="center"/>
    </xf>
    <xf numFmtId="0" fontId="13" fillId="0" borderId="33" xfId="2" applyFont="1" applyBorder="1" applyAlignment="1">
      <alignment vertical="center"/>
    </xf>
    <xf numFmtId="0" fontId="14" fillId="0" borderId="33" xfId="2" applyFont="1" applyBorder="1" applyAlignment="1">
      <alignment vertical="center"/>
    </xf>
    <xf numFmtId="0" fontId="14" fillId="0" borderId="0" xfId="2" applyFont="1" applyAlignment="1">
      <alignment vertical="top"/>
    </xf>
    <xf numFmtId="0" fontId="37" fillId="0" borderId="0" xfId="2" applyFont="1"/>
    <xf numFmtId="0" fontId="13" fillId="0" borderId="8" xfId="2" applyFont="1" applyBorder="1"/>
    <xf numFmtId="0" fontId="17" fillId="3" borderId="36" xfId="2" applyFont="1" applyFill="1" applyBorder="1" applyAlignment="1">
      <alignment horizontal="center" vertical="center" wrapText="1"/>
    </xf>
    <xf numFmtId="0" fontId="13" fillId="0" borderId="8" xfId="2" applyFont="1" applyBorder="1" applyAlignment="1">
      <alignment vertical="top"/>
    </xf>
    <xf numFmtId="0" fontId="15" fillId="3" borderId="39" xfId="2" applyFont="1" applyFill="1" applyBorder="1" applyAlignment="1">
      <alignment horizontal="center" vertical="top" wrapText="1"/>
    </xf>
    <xf numFmtId="0" fontId="13" fillId="0" borderId="0" xfId="2" applyFont="1" applyAlignment="1">
      <alignment vertical="top"/>
    </xf>
    <xf numFmtId="0" fontId="13" fillId="0" borderId="38" xfId="2" applyFont="1" applyBorder="1" applyAlignment="1">
      <alignment horizontal="left" vertical="center" wrapText="1"/>
    </xf>
    <xf numFmtId="0" fontId="13" fillId="0" borderId="12" xfId="2" applyFont="1" applyBorder="1" applyAlignment="1">
      <alignment horizontal="left" vertical="center" wrapText="1"/>
    </xf>
    <xf numFmtId="3" fontId="13" fillId="0" borderId="12" xfId="2" applyNumberFormat="1" applyFont="1" applyBorder="1" applyAlignment="1">
      <alignment horizontal="right" vertical="center" wrapText="1"/>
    </xf>
    <xf numFmtId="3" fontId="13" fillId="0" borderId="41" xfId="2" applyNumberFormat="1" applyFont="1" applyBorder="1" applyAlignment="1">
      <alignment horizontal="right" vertical="center" wrapText="1"/>
    </xf>
    <xf numFmtId="0" fontId="13" fillId="4" borderId="38" xfId="2" applyFont="1" applyFill="1" applyBorder="1" applyAlignment="1">
      <alignment horizontal="left" vertical="center" wrapText="1"/>
    </xf>
    <xf numFmtId="0" fontId="13" fillId="4" borderId="12" xfId="2" applyFont="1" applyFill="1" applyBorder="1" applyAlignment="1">
      <alignment horizontal="left" vertical="center" wrapText="1"/>
    </xf>
    <xf numFmtId="3" fontId="13" fillId="4" borderId="12" xfId="2" applyNumberFormat="1" applyFont="1" applyFill="1" applyBorder="1" applyAlignment="1">
      <alignment horizontal="right" vertical="center" wrapText="1"/>
    </xf>
    <xf numFmtId="3" fontId="13" fillId="4" borderId="41" xfId="2" applyNumberFormat="1" applyFont="1" applyFill="1" applyBorder="1" applyAlignment="1">
      <alignment horizontal="right" vertical="center" wrapText="1"/>
    </xf>
    <xf numFmtId="0" fontId="14" fillId="0" borderId="8" xfId="2" applyFont="1" applyBorder="1"/>
    <xf numFmtId="0" fontId="14" fillId="3" borderId="42" xfId="2" applyFont="1" applyFill="1" applyBorder="1" applyAlignment="1">
      <alignment vertical="center" wrapText="1"/>
    </xf>
    <xf numFmtId="0" fontId="14" fillId="3" borderId="43" xfId="2" applyFont="1" applyFill="1" applyBorder="1" applyAlignment="1">
      <alignment vertical="center" wrapText="1"/>
    </xf>
    <xf numFmtId="3" fontId="14" fillId="3" borderId="43" xfId="2" applyNumberFormat="1" applyFont="1" applyFill="1" applyBorder="1" applyAlignment="1">
      <alignment horizontal="right" vertical="center" wrapText="1"/>
    </xf>
    <xf numFmtId="3" fontId="14" fillId="3" borderId="44" xfId="2" applyNumberFormat="1" applyFont="1" applyFill="1" applyBorder="1" applyAlignment="1">
      <alignment horizontal="right" vertical="center" wrapText="1"/>
    </xf>
    <xf numFmtId="0" fontId="14" fillId="0" borderId="0" xfId="2" applyFont="1"/>
    <xf numFmtId="0" fontId="14" fillId="0" borderId="22" xfId="2" applyFont="1" applyBorder="1" applyAlignment="1">
      <alignment vertical="center" wrapText="1"/>
    </xf>
    <xf numFmtId="3" fontId="14" fillId="0" borderId="22" xfId="2" applyNumberFormat="1" applyFont="1" applyBorder="1" applyAlignment="1">
      <alignment vertical="center" wrapText="1"/>
    </xf>
    <xf numFmtId="0" fontId="14" fillId="0" borderId="0" xfId="2" applyFont="1" applyAlignment="1">
      <alignment vertical="center" wrapText="1"/>
    </xf>
    <xf numFmtId="0" fontId="14" fillId="0" borderId="8" xfId="2" applyFont="1" applyBorder="1" applyAlignment="1">
      <alignment vertical="center"/>
    </xf>
    <xf numFmtId="0" fontId="14" fillId="0" borderId="0" xfId="2" applyFont="1" applyAlignment="1">
      <alignment vertical="center"/>
    </xf>
    <xf numFmtId="0" fontId="14" fillId="0" borderId="0" xfId="2" applyFont="1" applyAlignment="1">
      <alignment horizontal="left"/>
    </xf>
    <xf numFmtId="0" fontId="37" fillId="0" borderId="8" xfId="2" applyFont="1" applyBorder="1" applyAlignment="1">
      <alignment vertical="center"/>
    </xf>
    <xf numFmtId="0" fontId="14" fillId="0" borderId="21" xfId="2" applyFont="1" applyBorder="1" applyAlignment="1">
      <alignment vertical="center"/>
    </xf>
    <xf numFmtId="0" fontId="14" fillId="0" borderId="21" xfId="2" applyFont="1" applyBorder="1" applyAlignment="1">
      <alignment vertical="center" wrapText="1"/>
    </xf>
    <xf numFmtId="3" fontId="14" fillId="0" borderId="21" xfId="2" applyNumberFormat="1" applyFont="1" applyBorder="1" applyAlignment="1">
      <alignment vertical="center" wrapText="1"/>
    </xf>
    <xf numFmtId="0" fontId="14" fillId="0" borderId="0" xfId="2" applyFont="1" applyAlignment="1">
      <alignment vertical="top" wrapText="1"/>
    </xf>
    <xf numFmtId="3" fontId="14" fillId="0" borderId="0" xfId="2" applyNumberFormat="1" applyFont="1" applyAlignment="1">
      <alignment vertical="center" wrapText="1"/>
    </xf>
    <xf numFmtId="0" fontId="17" fillId="3" borderId="45" xfId="2" applyFont="1" applyFill="1" applyBorder="1" applyAlignment="1">
      <alignment horizontal="center" vertical="center" wrapText="1"/>
    </xf>
    <xf numFmtId="0" fontId="15" fillId="3" borderId="12" xfId="2" applyFont="1" applyFill="1" applyBorder="1" applyAlignment="1">
      <alignment horizontal="center" vertical="top" wrapText="1"/>
    </xf>
    <xf numFmtId="0" fontId="15" fillId="3" borderId="41" xfId="2" applyFont="1" applyFill="1" applyBorder="1" applyAlignment="1">
      <alignment horizontal="center" vertical="top" wrapText="1"/>
    </xf>
    <xf numFmtId="3" fontId="14" fillId="3" borderId="43" xfId="2" applyNumberFormat="1" applyFont="1" applyFill="1" applyBorder="1" applyAlignment="1">
      <alignment vertical="center" wrapText="1"/>
    </xf>
    <xf numFmtId="3" fontId="14" fillId="3" borderId="44" xfId="2" applyNumberFormat="1" applyFont="1" applyFill="1" applyBorder="1" applyAlignment="1">
      <alignment vertical="center" wrapText="1"/>
    </xf>
    <xf numFmtId="0" fontId="50" fillId="0" borderId="0" xfId="2" applyFont="1" applyAlignment="1">
      <alignment vertical="top" wrapText="1"/>
    </xf>
    <xf numFmtId="0" fontId="6" fillId="0" borderId="0" xfId="0" applyFont="1" applyAlignment="1">
      <alignment horizontal="center" vertical="center"/>
    </xf>
    <xf numFmtId="0" fontId="50" fillId="9" borderId="9" xfId="2" applyFont="1" applyFill="1" applyBorder="1" applyAlignment="1">
      <alignment horizontal="right" vertical="top" wrapText="1" indent="1"/>
    </xf>
    <xf numFmtId="164" fontId="51" fillId="9" borderId="1" xfId="0" applyNumberFormat="1" applyFont="1" applyFill="1" applyBorder="1"/>
    <xf numFmtId="0" fontId="0" fillId="0" borderId="0" xfId="0" applyAlignment="1">
      <alignment vertical="center"/>
    </xf>
    <xf numFmtId="0" fontId="50" fillId="10" borderId="9" xfId="2" applyFont="1" applyFill="1" applyBorder="1" applyAlignment="1">
      <alignment horizontal="right" vertical="center" wrapText="1"/>
    </xf>
    <xf numFmtId="164" fontId="6" fillId="10" borderId="1" xfId="0" applyNumberFormat="1" applyFont="1" applyFill="1" applyBorder="1" applyAlignment="1">
      <alignment vertical="center"/>
    </xf>
    <xf numFmtId="0" fontId="0" fillId="0" borderId="48" xfId="0" applyBorder="1"/>
    <xf numFmtId="0" fontId="52" fillId="6" borderId="48" xfId="2" applyFont="1" applyFill="1" applyBorder="1" applyAlignment="1">
      <alignment horizontal="center" vertical="center" wrapText="1"/>
    </xf>
    <xf numFmtId="0" fontId="13" fillId="0" borderId="10" xfId="0" applyFont="1" applyBorder="1" applyAlignment="1">
      <alignment vertical="center"/>
    </xf>
    <xf numFmtId="164" fontId="0" fillId="0" borderId="48" xfId="0" applyNumberFormat="1" applyBorder="1"/>
    <xf numFmtId="0" fontId="1" fillId="0" borderId="48" xfId="2" applyFont="1" applyBorder="1" applyAlignment="1">
      <alignment horizontal="center" vertical="center"/>
    </xf>
    <xf numFmtId="0" fontId="1" fillId="0" borderId="0" xfId="2" applyFont="1"/>
    <xf numFmtId="3" fontId="0" fillId="0" borderId="48" xfId="0" applyNumberFormat="1" applyBorder="1" applyAlignment="1">
      <alignment horizontal="right" vertical="center"/>
    </xf>
    <xf numFmtId="164" fontId="0" fillId="0" borderId="48" xfId="0" applyNumberFormat="1" applyBorder="1" applyAlignment="1">
      <alignment horizontal="right" vertical="center"/>
    </xf>
    <xf numFmtId="0" fontId="48" fillId="0" borderId="1" xfId="7" applyFont="1" applyBorder="1" applyAlignment="1">
      <alignment horizontal="center" vertical="center"/>
    </xf>
    <xf numFmtId="0" fontId="48" fillId="0" borderId="1" xfId="7" applyFont="1" applyBorder="1" applyAlignment="1">
      <alignment horizontal="center" vertical="center" wrapText="1"/>
    </xf>
    <xf numFmtId="0" fontId="55" fillId="0" borderId="63" xfId="7" applyFont="1" applyBorder="1" applyAlignment="1">
      <alignment horizontal="center" vertical="center"/>
    </xf>
    <xf numFmtId="0" fontId="55" fillId="0" borderId="63" xfId="7" applyFont="1" applyBorder="1" applyAlignment="1">
      <alignment horizontal="center" vertical="center" wrapText="1"/>
    </xf>
    <xf numFmtId="0" fontId="48" fillId="0" borderId="63" xfId="7" applyFont="1" applyBorder="1" applyAlignment="1">
      <alignment horizontal="center"/>
    </xf>
    <xf numFmtId="0" fontId="48" fillId="0" borderId="67" xfId="7" applyFont="1" applyBorder="1" applyAlignment="1">
      <alignment horizontal="center" vertical="center"/>
    </xf>
    <xf numFmtId="16" fontId="4" fillId="0" borderId="71" xfId="7" applyNumberFormat="1" applyFont="1" applyBorder="1" applyAlignment="1">
      <alignment horizontal="center" vertical="center"/>
    </xf>
    <xf numFmtId="0" fontId="4" fillId="0" borderId="47" xfId="7" applyFont="1" applyBorder="1" applyAlignment="1">
      <alignment vertical="center" wrapText="1"/>
    </xf>
    <xf numFmtId="0" fontId="4" fillId="0" borderId="71" xfId="7" applyFont="1" applyBorder="1" applyAlignment="1">
      <alignment horizontal="center" vertical="center"/>
    </xf>
    <xf numFmtId="0" fontId="48" fillId="0" borderId="71" xfId="7" applyFont="1" applyBorder="1" applyAlignment="1">
      <alignment horizontal="center" vertical="center"/>
    </xf>
    <xf numFmtId="0" fontId="56" fillId="0" borderId="47" xfId="7" applyFont="1" applyBorder="1" applyAlignment="1">
      <alignment vertical="center" wrapText="1"/>
    </xf>
    <xf numFmtId="0" fontId="48" fillId="0" borderId="47" xfId="7" applyFont="1" applyBorder="1" applyAlignment="1">
      <alignment vertical="center" wrapText="1"/>
    </xf>
    <xf numFmtId="0" fontId="48" fillId="0" borderId="47" xfId="7" applyFont="1" applyBorder="1" applyAlignment="1">
      <alignment vertical="center"/>
    </xf>
    <xf numFmtId="0" fontId="48" fillId="0" borderId="73" xfId="7" applyFont="1" applyBorder="1" applyAlignment="1">
      <alignment horizontal="center" vertical="center"/>
    </xf>
    <xf numFmtId="0" fontId="48" fillId="0" borderId="65" xfId="7" applyFont="1" applyBorder="1" applyAlignment="1">
      <alignment vertical="center"/>
    </xf>
    <xf numFmtId="0" fontId="62" fillId="0" borderId="0" xfId="0" applyFont="1" applyAlignment="1">
      <alignment horizontal="center" vertical="center"/>
    </xf>
    <xf numFmtId="0" fontId="62" fillId="0" borderId="0" xfId="7" applyFont="1" applyAlignment="1">
      <alignment vertical="center" wrapText="1"/>
    </xf>
    <xf numFmtId="0" fontId="7" fillId="0" borderId="0" xfId="7" applyFont="1" applyAlignment="1">
      <alignment vertical="center"/>
    </xf>
    <xf numFmtId="0" fontId="53" fillId="0" borderId="0" xfId="7"/>
    <xf numFmtId="0" fontId="63" fillId="0" borderId="0" xfId="0" applyFont="1" applyAlignment="1">
      <alignment horizontal="center" vertical="center"/>
    </xf>
    <xf numFmtId="0" fontId="62" fillId="0" borderId="0" xfId="7" applyFont="1" applyAlignment="1">
      <alignment vertical="center"/>
    </xf>
    <xf numFmtId="0" fontId="7" fillId="0" borderId="0" xfId="7" applyFont="1" applyAlignment="1">
      <alignment horizontal="center" vertical="center" wrapText="1"/>
    </xf>
    <xf numFmtId="0" fontId="7" fillId="0" borderId="0" xfId="7" applyFont="1" applyAlignment="1">
      <alignment vertical="center" wrapText="1"/>
    </xf>
    <xf numFmtId="0" fontId="7" fillId="0" borderId="0" xfId="7" applyFont="1" applyAlignment="1">
      <alignment horizontal="left" vertical="center" wrapText="1"/>
    </xf>
    <xf numFmtId="0" fontId="7" fillId="0" borderId="0" xfId="7" applyFont="1" applyAlignment="1">
      <alignment horizontal="justify" vertical="center" wrapText="1"/>
    </xf>
    <xf numFmtId="0" fontId="13" fillId="0" borderId="0" xfId="2" quotePrefix="1" applyFont="1" applyAlignment="1">
      <alignment horizontal="left" vertical="top" wrapText="1"/>
    </xf>
    <xf numFmtId="0" fontId="13" fillId="0" borderId="0" xfId="2" applyFont="1" applyAlignment="1">
      <alignment horizontal="left" vertical="top" wrapText="1"/>
    </xf>
    <xf numFmtId="0" fontId="14" fillId="3" borderId="0" xfId="2" applyFont="1" applyFill="1" applyAlignment="1">
      <alignment horizontal="left" vertical="center" wrapText="1"/>
    </xf>
    <xf numFmtId="0" fontId="48" fillId="7" borderId="0" xfId="2" applyFont="1" applyFill="1" applyAlignment="1">
      <alignment horizontal="left" vertical="center" wrapText="1"/>
    </xf>
    <xf numFmtId="0" fontId="17" fillId="3" borderId="34" xfId="2" applyFont="1" applyFill="1" applyBorder="1" applyAlignment="1">
      <alignment horizontal="left" vertical="top" wrapText="1"/>
    </xf>
    <xf numFmtId="0" fontId="17" fillId="3" borderId="38" xfId="2" applyFont="1" applyFill="1" applyBorder="1" applyAlignment="1">
      <alignment horizontal="left" vertical="top" wrapText="1"/>
    </xf>
    <xf numFmtId="0" fontId="17" fillId="3" borderId="35" xfId="2" applyFont="1" applyFill="1" applyBorder="1" applyAlignment="1">
      <alignment horizontal="left" vertical="top" wrapText="1"/>
    </xf>
    <xf numFmtId="0" fontId="17" fillId="3" borderId="12" xfId="2" applyFont="1" applyFill="1" applyBorder="1" applyAlignment="1">
      <alignment horizontal="left" vertical="top" wrapText="1"/>
    </xf>
    <xf numFmtId="0" fontId="17" fillId="3" borderId="37" xfId="2" applyFont="1" applyFill="1" applyBorder="1" applyAlignment="1">
      <alignment horizontal="center" vertical="center" wrapText="1"/>
    </xf>
    <xf numFmtId="0" fontId="17" fillId="3" borderId="40" xfId="2" applyFont="1" applyFill="1" applyBorder="1" applyAlignment="1">
      <alignment horizontal="center" vertical="center" wrapText="1"/>
    </xf>
    <xf numFmtId="0" fontId="34" fillId="0" borderId="0" xfId="2" applyFont="1" applyAlignment="1">
      <alignment horizontal="left" vertical="center" wrapText="1"/>
    </xf>
    <xf numFmtId="0" fontId="50" fillId="9" borderId="46" xfId="2" applyFont="1" applyFill="1" applyBorder="1" applyAlignment="1">
      <alignment horizontal="left" vertical="top" wrapText="1"/>
    </xf>
    <xf numFmtId="0" fontId="50" fillId="9" borderId="47" xfId="2" applyFont="1" applyFill="1" applyBorder="1" applyAlignment="1">
      <alignment horizontal="left" vertical="top" wrapText="1"/>
    </xf>
    <xf numFmtId="0" fontId="50" fillId="10" borderId="46" xfId="2" applyFont="1" applyFill="1" applyBorder="1" applyAlignment="1">
      <alignment horizontal="left" vertical="center" wrapText="1"/>
    </xf>
    <xf numFmtId="0" fontId="50" fillId="10" borderId="47" xfId="2" applyFont="1" applyFill="1" applyBorder="1" applyAlignment="1">
      <alignment horizontal="left" vertical="center" wrapText="1"/>
    </xf>
    <xf numFmtId="0" fontId="6" fillId="3" borderId="10" xfId="2" applyFont="1" applyFill="1" applyBorder="1" applyAlignment="1" applyProtection="1">
      <alignment horizontal="center" vertical="center"/>
      <protection locked="0"/>
    </xf>
    <xf numFmtId="0" fontId="6" fillId="3" borderId="10" xfId="2" applyFont="1" applyFill="1" applyBorder="1" applyAlignment="1" applyProtection="1">
      <alignment horizontal="left" vertical="center"/>
      <protection locked="0"/>
    </xf>
    <xf numFmtId="0" fontId="11" fillId="0" borderId="0" xfId="2" applyFont="1" applyAlignment="1" applyProtection="1">
      <alignment horizontal="left" vertical="top" wrapText="1"/>
      <protection locked="0"/>
    </xf>
    <xf numFmtId="0" fontId="6" fillId="3" borderId="18" xfId="2" applyFont="1" applyFill="1" applyBorder="1" applyAlignment="1" applyProtection="1">
      <alignment horizontal="center" vertical="center"/>
      <protection locked="0"/>
    </xf>
    <xf numFmtId="0" fontId="6" fillId="3" borderId="32" xfId="2"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8" fillId="5" borderId="0" xfId="2" applyFont="1" applyFill="1" applyAlignment="1" applyProtection="1">
      <alignment horizontal="left" vertical="top" wrapText="1"/>
      <protection locked="0"/>
    </xf>
    <xf numFmtId="0" fontId="8" fillId="5" borderId="0" xfId="2" applyFont="1" applyFill="1" applyAlignment="1" applyProtection="1">
      <alignment horizontal="left" vertical="top"/>
      <protection locked="0"/>
    </xf>
    <xf numFmtId="0" fontId="9" fillId="3" borderId="10" xfId="2" applyFont="1" applyFill="1" applyBorder="1" applyAlignment="1" applyProtection="1">
      <alignment horizontal="center" vertical="top" wrapText="1"/>
      <protection locked="0"/>
    </xf>
    <xf numFmtId="0" fontId="41" fillId="3" borderId="10" xfId="2" applyFont="1" applyFill="1" applyBorder="1" applyAlignment="1" applyProtection="1">
      <alignment horizontal="center" vertical="top" wrapText="1"/>
      <protection locked="0"/>
    </xf>
    <xf numFmtId="0" fontId="41" fillId="0" borderId="0" xfId="2" applyFont="1" applyAlignment="1" applyProtection="1">
      <alignment horizontal="center" vertical="top" wrapText="1"/>
      <protection locked="0"/>
    </xf>
    <xf numFmtId="0" fontId="8" fillId="5" borderId="0" xfId="2" applyFont="1" applyFill="1" applyAlignment="1">
      <alignment horizontal="left" vertical="top" wrapText="1"/>
    </xf>
    <xf numFmtId="0" fontId="8" fillId="5" borderId="0" xfId="2" applyFont="1" applyFill="1" applyAlignment="1">
      <alignment horizontal="left" vertical="top"/>
    </xf>
    <xf numFmtId="0" fontId="5" fillId="8" borderId="23" xfId="2" applyFont="1" applyFill="1" applyBorder="1" applyAlignment="1" applyProtection="1">
      <alignment horizontal="center"/>
      <protection locked="0"/>
    </xf>
    <xf numFmtId="0" fontId="13" fillId="0" borderId="9" xfId="2" applyFont="1" applyBorder="1" applyAlignment="1" applyProtection="1">
      <alignment horizontal="center"/>
      <protection locked="0" hidden="1"/>
    </xf>
    <xf numFmtId="0" fontId="13" fillId="0" borderId="47" xfId="2" applyFont="1" applyBorder="1" applyAlignment="1" applyProtection="1">
      <alignment horizontal="center"/>
      <protection locked="0" hidden="1"/>
    </xf>
    <xf numFmtId="0" fontId="17" fillId="3" borderId="10" xfId="2" applyFont="1" applyFill="1" applyBorder="1" applyAlignment="1" applyProtection="1">
      <alignment horizontal="center" vertical="center" wrapText="1"/>
      <protection locked="0" hidden="1"/>
    </xf>
    <xf numFmtId="0" fontId="17" fillId="3" borderId="10" xfId="2" applyFont="1" applyFill="1" applyBorder="1" applyAlignment="1" applyProtection="1">
      <alignment horizontal="center" vertical="top" wrapText="1"/>
      <protection locked="0" hidden="1"/>
    </xf>
    <xf numFmtId="0" fontId="21" fillId="0" borderId="0" xfId="2" applyFont="1" applyAlignment="1">
      <alignment horizontal="center" vertical="top" wrapText="1"/>
    </xf>
    <xf numFmtId="0" fontId="39" fillId="8" borderId="23" xfId="2" applyFont="1" applyFill="1" applyBorder="1" applyAlignment="1" applyProtection="1">
      <alignment horizontal="center" vertical="top" wrapText="1"/>
      <protection locked="0" hidden="1"/>
    </xf>
    <xf numFmtId="0" fontId="14" fillId="3" borderId="10" xfId="2" applyFont="1" applyFill="1" applyBorder="1" applyAlignment="1" applyProtection="1">
      <alignment horizontal="center" vertical="center" wrapText="1"/>
      <protection locked="0" hidden="1"/>
    </xf>
    <xf numFmtId="0" fontId="14" fillId="0" borderId="1" xfId="2" applyFont="1" applyBorder="1" applyAlignment="1" applyProtection="1">
      <alignment horizontal="center" vertical="top"/>
      <protection locked="0" hidden="1"/>
    </xf>
    <xf numFmtId="0" fontId="14" fillId="0" borderId="1" xfId="2" applyFont="1" applyBorder="1" applyAlignment="1" applyProtection="1">
      <alignment horizontal="center"/>
      <protection locked="0" hidden="1"/>
    </xf>
    <xf numFmtId="0" fontId="12" fillId="0" borderId="0" xfId="0" applyFont="1" applyAlignment="1" applyProtection="1">
      <alignment horizontal="left" wrapText="1" indent="5"/>
      <protection locked="0"/>
    </xf>
    <xf numFmtId="0" fontId="33" fillId="8" borderId="20" xfId="0" applyFont="1" applyFill="1" applyBorder="1" applyAlignment="1" applyProtection="1">
      <alignment horizontal="center" vertical="center"/>
      <protection locked="0"/>
    </xf>
    <xf numFmtId="0" fontId="56" fillId="0" borderId="75" xfId="7" applyFont="1" applyBorder="1" applyAlignment="1">
      <alignment horizontal="left" vertical="center" wrapText="1"/>
    </xf>
    <xf numFmtId="0" fontId="56" fillId="0" borderId="69" xfId="7" applyFont="1" applyBorder="1" applyAlignment="1">
      <alignment horizontal="left" vertical="center"/>
    </xf>
    <xf numFmtId="0" fontId="56" fillId="0" borderId="70" xfId="7" applyFont="1" applyBorder="1" applyAlignment="1">
      <alignment horizontal="left" vertical="center"/>
    </xf>
    <xf numFmtId="0" fontId="58" fillId="0" borderId="76" xfId="7" applyFont="1" applyBorder="1" applyAlignment="1">
      <alignment horizontal="left" vertical="center" wrapText="1"/>
    </xf>
    <xf numFmtId="0" fontId="58" fillId="0" borderId="46" xfId="7" applyFont="1" applyBorder="1" applyAlignment="1">
      <alignment horizontal="left" vertical="center"/>
    </xf>
    <xf numFmtId="0" fontId="58" fillId="0" borderId="60" xfId="7" applyFont="1" applyBorder="1" applyAlignment="1">
      <alignment horizontal="left" vertical="center"/>
    </xf>
    <xf numFmtId="0" fontId="59" fillId="0" borderId="77" xfId="7" applyFont="1" applyBorder="1" applyAlignment="1">
      <alignment horizontal="center"/>
    </xf>
    <xf numFmtId="0" fontId="59" fillId="0" borderId="22" xfId="7" applyFont="1" applyBorder="1" applyAlignment="1">
      <alignment horizontal="center"/>
    </xf>
    <xf numFmtId="0" fontId="59" fillId="0" borderId="78" xfId="7" applyFont="1" applyBorder="1" applyAlignment="1">
      <alignment horizontal="center"/>
    </xf>
    <xf numFmtId="0" fontId="60" fillId="0" borderId="79" xfId="7" applyFont="1" applyBorder="1" applyAlignment="1">
      <alignment horizontal="left" vertical="center"/>
    </xf>
    <xf numFmtId="0" fontId="60" fillId="0" borderId="0" xfId="7" applyFont="1" applyAlignment="1">
      <alignment horizontal="left" vertical="center"/>
    </xf>
    <xf numFmtId="0" fontId="60" fillId="0" borderId="80" xfId="7" applyFont="1" applyBorder="1" applyAlignment="1">
      <alignment horizontal="left" vertical="center"/>
    </xf>
    <xf numFmtId="0" fontId="53" fillId="0" borderId="79" xfId="7" applyBorder="1" applyAlignment="1">
      <alignment horizontal="center"/>
    </xf>
    <xf numFmtId="0" fontId="53" fillId="0" borderId="0" xfId="7" applyAlignment="1">
      <alignment horizontal="center"/>
    </xf>
    <xf numFmtId="0" fontId="53" fillId="0" borderId="80" xfId="7" applyBorder="1" applyAlignment="1">
      <alignment horizontal="center"/>
    </xf>
    <xf numFmtId="0" fontId="10" fillId="0" borderId="81" xfId="7" applyFont="1" applyBorder="1" applyAlignment="1">
      <alignment horizontal="left" vertical="center" wrapText="1"/>
    </xf>
    <xf numFmtId="0" fontId="10" fillId="0" borderId="82" xfId="7" applyFont="1" applyBorder="1" applyAlignment="1">
      <alignment horizontal="left" vertical="center" wrapText="1"/>
    </xf>
    <xf numFmtId="0" fontId="10" fillId="0" borderId="83"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horizontal="center" vertical="center"/>
    </xf>
    <xf numFmtId="0" fontId="4" fillId="0" borderId="9" xfId="7" applyFont="1" applyBorder="1" applyAlignment="1">
      <alignment horizontal="center" vertical="center" wrapText="1"/>
    </xf>
    <xf numFmtId="0" fontId="4" fillId="0" borderId="46" xfId="7" applyFont="1" applyBorder="1" applyAlignment="1">
      <alignment horizontal="center" vertical="center" wrapText="1"/>
    </xf>
    <xf numFmtId="0" fontId="4" fillId="0" borderId="60" xfId="7" applyFont="1" applyBorder="1" applyAlignment="1">
      <alignment horizontal="center" vertical="center" wrapText="1"/>
    </xf>
    <xf numFmtId="0" fontId="4" fillId="0" borderId="63" xfId="7" applyFont="1" applyBorder="1" applyAlignment="1">
      <alignment horizontal="center" vertical="center"/>
    </xf>
    <xf numFmtId="0" fontId="4" fillId="0" borderId="64" xfId="7" applyFont="1" applyBorder="1" applyAlignment="1">
      <alignment horizontal="center" vertical="center"/>
    </xf>
    <xf numFmtId="0" fontId="4" fillId="0" borderId="74" xfId="7" applyFont="1" applyBorder="1" applyAlignment="1">
      <alignment horizontal="center" vertical="center"/>
    </xf>
    <xf numFmtId="0" fontId="4" fillId="0" borderId="66" xfId="7" applyFont="1" applyBorder="1" applyAlignment="1">
      <alignment horizontal="center" vertical="center"/>
    </xf>
    <xf numFmtId="0" fontId="57" fillId="0" borderId="1" xfId="7" applyFont="1" applyBorder="1" applyAlignment="1">
      <alignment horizontal="center" vertical="center" wrapText="1"/>
    </xf>
    <xf numFmtId="0" fontId="57" fillId="0" borderId="9" xfId="7" applyFont="1" applyBorder="1" applyAlignment="1">
      <alignment horizontal="center" vertical="center" wrapText="1"/>
    </xf>
    <xf numFmtId="0" fontId="57" fillId="0" borderId="46" xfId="7" applyFont="1" applyBorder="1" applyAlignment="1">
      <alignment horizontal="center" vertical="center" wrapText="1"/>
    </xf>
    <xf numFmtId="0" fontId="57" fillId="0" borderId="60" xfId="7" applyFont="1" applyBorder="1" applyAlignment="1">
      <alignment horizontal="center" vertical="center" wrapText="1"/>
    </xf>
    <xf numFmtId="0" fontId="48" fillId="0" borderId="47" xfId="7" applyFont="1" applyBorder="1" applyAlignment="1">
      <alignment horizontal="left" vertical="center" wrapText="1"/>
    </xf>
    <xf numFmtId="0" fontId="48" fillId="0" borderId="1" xfId="7" applyFont="1" applyBorder="1" applyAlignment="1">
      <alignment horizontal="left" vertical="center" wrapText="1"/>
    </xf>
    <xf numFmtId="0" fontId="48" fillId="0" borderId="72" xfId="7" applyFont="1" applyBorder="1" applyAlignment="1">
      <alignment horizontal="left" vertical="center" wrapText="1"/>
    </xf>
    <xf numFmtId="0" fontId="48" fillId="0" borderId="68" xfId="7" applyFont="1" applyBorder="1" applyAlignment="1">
      <alignment horizontal="left" vertical="center" wrapText="1"/>
    </xf>
    <xf numFmtId="0" fontId="48" fillId="0" borderId="69" xfId="7" applyFont="1" applyBorder="1" applyAlignment="1">
      <alignment horizontal="left" vertical="center" wrapText="1"/>
    </xf>
    <xf numFmtId="0" fontId="48" fillId="0" borderId="70" xfId="7" applyFont="1" applyBorder="1" applyAlignment="1">
      <alignment horizontal="left" vertical="center" wrapText="1"/>
    </xf>
    <xf numFmtId="0" fontId="8" fillId="0" borderId="49" xfId="7" applyFont="1" applyBorder="1" applyAlignment="1">
      <alignment horizontal="center" vertical="center" wrapText="1"/>
    </xf>
    <xf numFmtId="0" fontId="8" fillId="0" borderId="50" xfId="7" applyFont="1" applyBorder="1" applyAlignment="1">
      <alignment horizontal="center" vertical="center" wrapText="1"/>
    </xf>
    <xf numFmtId="0" fontId="8" fillId="0" borderId="51" xfId="7" applyFont="1" applyBorder="1" applyAlignment="1">
      <alignment horizontal="center" vertical="center" wrapText="1"/>
    </xf>
    <xf numFmtId="0" fontId="48" fillId="0" borderId="52" xfId="7" applyFont="1" applyBorder="1" applyAlignment="1">
      <alignment horizontal="center" vertical="center"/>
    </xf>
    <xf numFmtId="0" fontId="48" fillId="0" borderId="58" xfId="7" applyFont="1" applyBorder="1" applyAlignment="1">
      <alignment horizontal="center" vertical="center"/>
    </xf>
    <xf numFmtId="0" fontId="48" fillId="0" borderId="61" xfId="7" applyFont="1" applyBorder="1" applyAlignment="1">
      <alignment horizontal="center" vertical="center"/>
    </xf>
    <xf numFmtId="0" fontId="48" fillId="0" borderId="53" xfId="7" applyFont="1" applyBorder="1" applyAlignment="1">
      <alignment vertical="center" wrapText="1"/>
    </xf>
    <xf numFmtId="0" fontId="48" fillId="0" borderId="59" xfId="7" applyFont="1" applyBorder="1" applyAlignment="1">
      <alignment vertical="center" wrapText="1"/>
    </xf>
    <xf numFmtId="0" fontId="48" fillId="0" borderId="62" xfId="7" applyFont="1" applyBorder="1" applyAlignment="1">
      <alignment vertical="center" wrapText="1"/>
    </xf>
    <xf numFmtId="0" fontId="48" fillId="0" borderId="54" xfId="7" applyFont="1" applyBorder="1" applyAlignment="1">
      <alignment horizontal="center" wrapText="1"/>
    </xf>
    <xf numFmtId="0" fontId="48" fillId="0" borderId="55" xfId="7" applyFont="1" applyBorder="1" applyAlignment="1">
      <alignment horizontal="center" wrapText="1"/>
    </xf>
    <xf numFmtId="0" fontId="48" fillId="0" borderId="56" xfId="7" applyFont="1" applyBorder="1" applyAlignment="1">
      <alignment horizontal="center" wrapText="1"/>
    </xf>
    <xf numFmtId="0" fontId="48" fillId="0" borderId="57" xfId="7" applyFont="1" applyBorder="1" applyAlignment="1">
      <alignment horizontal="center" wrapText="1"/>
    </xf>
    <xf numFmtId="0" fontId="48" fillId="0" borderId="9" xfId="7" applyFont="1" applyBorder="1" applyAlignment="1">
      <alignment horizontal="center" vertical="center"/>
    </xf>
    <xf numFmtId="0" fontId="48" fillId="0" borderId="47" xfId="7" applyFont="1" applyBorder="1" applyAlignment="1">
      <alignment horizontal="center" vertical="center"/>
    </xf>
    <xf numFmtId="0" fontId="48" fillId="0" borderId="9" xfId="7" applyFont="1" applyBorder="1" applyAlignment="1">
      <alignment horizontal="center" vertical="center" wrapText="1"/>
    </xf>
    <xf numFmtId="0" fontId="48" fillId="0" borderId="60" xfId="7" applyFont="1" applyBorder="1" applyAlignment="1">
      <alignment horizontal="center" vertical="center" wrapText="1"/>
    </xf>
    <xf numFmtId="0" fontId="48" fillId="0" borderId="64" xfId="7" applyFont="1" applyBorder="1" applyAlignment="1">
      <alignment horizontal="center"/>
    </xf>
    <xf numFmtId="0" fontId="48" fillId="0" borderId="65" xfId="7" applyFont="1" applyBorder="1" applyAlignment="1">
      <alignment horizontal="center"/>
    </xf>
    <xf numFmtId="0" fontId="48" fillId="0" borderId="66" xfId="7" applyFont="1" applyBorder="1" applyAlignment="1">
      <alignment horizontal="center"/>
    </xf>
  </cellXfs>
  <cellStyles count="8">
    <cellStyle name="Hyperlink 2" xfId="5" xr:uid="{3D74A10A-7B49-4A69-81A8-64C96714EF08}"/>
    <cellStyle name="Normal" xfId="0" builtinId="0"/>
    <cellStyle name="Normal 2" xfId="2" xr:uid="{C4E3CCED-FF5F-4AAC-9761-CD203D868905}"/>
    <cellStyle name="Normal 2 2" xfId="3" xr:uid="{83793FD2-F077-4B03-B9F3-64B7B1024DF1}"/>
    <cellStyle name="Normal 3" xfId="4" xr:uid="{FFDB5A2F-F9B5-461B-9079-BEB5CDE9D805}"/>
    <cellStyle name="Normal 4" xfId="7" xr:uid="{225E2A0E-D484-4A56-92D3-578506ED9F49}"/>
    <cellStyle name="Percent" xfId="1" builtinId="5"/>
    <cellStyle name="Procent 2" xfId="6" xr:uid="{6CEB85FC-90E3-4C3A-8D1A-A7179BA0E54D}"/>
  </cellStyles>
  <dxfs count="17">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font>
      <numFmt numFmtId="14" formatCode="0.00%"/>
      <fill>
        <patternFill patternType="gray0625">
          <fgColor auto="1"/>
        </patternFill>
      </fill>
    </dxf>
  </dxfs>
  <tableStyles count="1" defaultTableStyle="TableStyleMedium2" defaultPivotStyle="PivotStyleLight16">
    <tableStyle name="Invisible" pivot="0" table="0" count="0" xr9:uid="{553D14AA-DD15-4236-ACB4-8C8FF28D77D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9C9DE-4A24-49A0-A8AF-54EA472B3405}">
  <sheetPr>
    <tabColor rgb="FFFFC000"/>
    <pageSetUpPr autoPageBreaks="0"/>
  </sheetPr>
  <dimension ref="A1:H61"/>
  <sheetViews>
    <sheetView tabSelected="1" workbookViewId="0">
      <selection activeCell="F24" sqref="F24"/>
    </sheetView>
  </sheetViews>
  <sheetFormatPr defaultRowHeight="15" x14ac:dyDescent="0.25"/>
  <cols>
    <col min="1" max="1" width="3.140625" customWidth="1"/>
    <col min="2" max="2" width="9.85546875" customWidth="1"/>
    <col min="3" max="3" width="33.28515625" customWidth="1"/>
    <col min="4" max="7" width="14.7109375" customWidth="1"/>
  </cols>
  <sheetData>
    <row r="1" spans="1:8" ht="18.75" x14ac:dyDescent="0.3">
      <c r="A1" s="78"/>
      <c r="B1" s="172" t="s">
        <v>153</v>
      </c>
      <c r="C1" s="78"/>
      <c r="D1" s="78"/>
      <c r="E1" s="78"/>
      <c r="F1" s="78"/>
      <c r="H1" s="173"/>
    </row>
    <row r="2" spans="1:8" ht="10.5" customHeight="1" x14ac:dyDescent="0.25">
      <c r="A2" s="78"/>
      <c r="B2" s="78"/>
      <c r="C2" s="78"/>
      <c r="D2" s="78"/>
      <c r="E2" s="78"/>
      <c r="F2" s="174"/>
    </row>
    <row r="3" spans="1:8" s="5" customFormat="1" ht="19.5" customHeight="1" x14ac:dyDescent="0.25">
      <c r="A3" s="175"/>
      <c r="B3" s="265" t="s">
        <v>158</v>
      </c>
      <c r="C3" s="265"/>
      <c r="D3" s="265"/>
      <c r="E3" s="265"/>
      <c r="F3" s="265"/>
      <c r="G3" s="265"/>
    </row>
    <row r="4" spans="1:8" s="5" customFormat="1" x14ac:dyDescent="0.25">
      <c r="A4" s="176"/>
      <c r="D4" s="177"/>
      <c r="E4" s="177"/>
      <c r="F4" s="177"/>
      <c r="G4" s="177"/>
      <c r="H4" s="176"/>
    </row>
    <row r="5" spans="1:8" s="5" customFormat="1" ht="28.5" customHeight="1" x14ac:dyDescent="0.25">
      <c r="A5" s="176"/>
      <c r="B5" s="178"/>
      <c r="C5" s="179" t="s">
        <v>157</v>
      </c>
      <c r="D5" s="266"/>
      <c r="E5" s="266"/>
      <c r="F5" s="266"/>
      <c r="G5" s="266"/>
      <c r="H5" s="176"/>
    </row>
    <row r="6" spans="1:8" s="5" customFormat="1" x14ac:dyDescent="0.25">
      <c r="A6" s="176"/>
      <c r="D6" s="177"/>
      <c r="E6" s="177"/>
      <c r="F6" s="177"/>
      <c r="G6" s="177"/>
      <c r="H6" s="176"/>
    </row>
    <row r="7" spans="1:8" s="182" customFormat="1" ht="15.75" x14ac:dyDescent="0.25">
      <c r="A7" s="180" t="s">
        <v>123</v>
      </c>
      <c r="B7" s="181" t="s">
        <v>124</v>
      </c>
      <c r="D7" s="177"/>
      <c r="E7" s="177"/>
      <c r="F7" s="177"/>
      <c r="G7" s="177"/>
      <c r="H7" s="183"/>
    </row>
    <row r="8" spans="1:8" s="5" customFormat="1" ht="53.25" customHeight="1" x14ac:dyDescent="0.25">
      <c r="A8" s="184"/>
      <c r="B8" s="185" t="s">
        <v>125</v>
      </c>
      <c r="C8" s="264" t="s">
        <v>126</v>
      </c>
      <c r="D8" s="264"/>
      <c r="E8" s="264"/>
      <c r="F8" s="264"/>
      <c r="G8" s="264"/>
      <c r="H8" s="176"/>
    </row>
    <row r="9" spans="1:8" s="5" customFormat="1" ht="15.75" x14ac:dyDescent="0.25">
      <c r="A9" s="176"/>
      <c r="B9" s="186"/>
      <c r="D9" s="177"/>
      <c r="E9" s="177"/>
      <c r="F9" s="177"/>
      <c r="G9" s="177"/>
      <c r="H9" s="176"/>
    </row>
    <row r="10" spans="1:8" s="5" customFormat="1" ht="15" customHeight="1" x14ac:dyDescent="0.25">
      <c r="A10" s="187"/>
      <c r="B10" s="267" t="s">
        <v>62</v>
      </c>
      <c r="C10" s="269" t="s">
        <v>127</v>
      </c>
      <c r="D10" s="188" t="s">
        <v>128</v>
      </c>
      <c r="E10" s="188" t="s">
        <v>129</v>
      </c>
      <c r="F10" s="188" t="s">
        <v>130</v>
      </c>
      <c r="G10" s="271" t="s">
        <v>131</v>
      </c>
      <c r="H10" s="187"/>
    </row>
    <row r="11" spans="1:8" s="191" customFormat="1" ht="45" x14ac:dyDescent="0.25">
      <c r="A11" s="189"/>
      <c r="B11" s="268"/>
      <c r="C11" s="270"/>
      <c r="D11" s="190" t="s">
        <v>132</v>
      </c>
      <c r="E11" s="190" t="s">
        <v>132</v>
      </c>
      <c r="F11" s="190" t="s">
        <v>132</v>
      </c>
      <c r="G11" s="272"/>
      <c r="H11" s="189"/>
    </row>
    <row r="12" spans="1:8" s="5" customFormat="1" ht="18" customHeight="1" x14ac:dyDescent="0.25">
      <c r="A12" s="187"/>
      <c r="B12" s="192"/>
      <c r="C12" s="193"/>
      <c r="D12" s="194"/>
      <c r="E12" s="194"/>
      <c r="F12" s="194"/>
      <c r="G12" s="195"/>
      <c r="H12" s="187"/>
    </row>
    <row r="13" spans="1:8" s="5" customFormat="1" ht="18" customHeight="1" x14ac:dyDescent="0.25">
      <c r="A13" s="187"/>
      <c r="B13" s="196"/>
      <c r="C13" s="197"/>
      <c r="D13" s="198"/>
      <c r="E13" s="198"/>
      <c r="F13" s="198"/>
      <c r="G13" s="199"/>
      <c r="H13" s="187"/>
    </row>
    <row r="14" spans="1:8" s="5" customFormat="1" ht="18" customHeight="1" x14ac:dyDescent="0.25">
      <c r="A14" s="187"/>
      <c r="B14" s="192"/>
      <c r="C14" s="193"/>
      <c r="D14" s="194"/>
      <c r="E14" s="194"/>
      <c r="F14" s="194"/>
      <c r="G14" s="195"/>
      <c r="H14" s="187"/>
    </row>
    <row r="15" spans="1:8" s="5" customFormat="1" ht="18" customHeight="1" x14ac:dyDescent="0.25">
      <c r="A15" s="187"/>
      <c r="B15" s="196"/>
      <c r="C15" s="197"/>
      <c r="D15" s="198"/>
      <c r="E15" s="198"/>
      <c r="F15" s="198"/>
      <c r="G15" s="199"/>
      <c r="H15" s="187"/>
    </row>
    <row r="16" spans="1:8" s="5" customFormat="1" ht="18" customHeight="1" x14ac:dyDescent="0.25">
      <c r="A16" s="187"/>
      <c r="B16" s="192"/>
      <c r="C16" s="193"/>
      <c r="D16" s="194"/>
      <c r="E16" s="194"/>
      <c r="F16" s="194"/>
      <c r="G16" s="195"/>
      <c r="H16" s="187"/>
    </row>
    <row r="17" spans="1:8" s="5" customFormat="1" ht="18" customHeight="1" x14ac:dyDescent="0.25">
      <c r="A17" s="187"/>
      <c r="B17" s="196"/>
      <c r="C17" s="197"/>
      <c r="D17" s="198"/>
      <c r="E17" s="198"/>
      <c r="F17" s="198"/>
      <c r="G17" s="199"/>
      <c r="H17" s="187"/>
    </row>
    <row r="18" spans="1:8" s="5" customFormat="1" ht="18" customHeight="1" x14ac:dyDescent="0.25">
      <c r="A18" s="187"/>
      <c r="B18" s="192"/>
      <c r="C18" s="193"/>
      <c r="D18" s="194"/>
      <c r="E18" s="194"/>
      <c r="F18" s="194"/>
      <c r="G18" s="195"/>
      <c r="H18" s="187"/>
    </row>
    <row r="19" spans="1:8" s="5" customFormat="1" ht="18" customHeight="1" x14ac:dyDescent="0.25">
      <c r="A19" s="187"/>
      <c r="B19" s="196"/>
      <c r="C19" s="197"/>
      <c r="D19" s="198"/>
      <c r="E19" s="198"/>
      <c r="F19" s="198"/>
      <c r="G19" s="199"/>
      <c r="H19" s="187"/>
    </row>
    <row r="20" spans="1:8" s="5" customFormat="1" ht="18" customHeight="1" x14ac:dyDescent="0.25">
      <c r="A20" s="187"/>
      <c r="B20" s="192"/>
      <c r="C20" s="193"/>
      <c r="D20" s="194"/>
      <c r="E20" s="194"/>
      <c r="F20" s="194"/>
      <c r="G20" s="195"/>
      <c r="H20" s="187"/>
    </row>
    <row r="21" spans="1:8" s="5" customFormat="1" ht="18" customHeight="1" x14ac:dyDescent="0.25">
      <c r="A21" s="187"/>
      <c r="B21" s="196"/>
      <c r="C21" s="197"/>
      <c r="D21" s="198"/>
      <c r="E21" s="198"/>
      <c r="F21" s="198"/>
      <c r="G21" s="199"/>
      <c r="H21" s="187"/>
    </row>
    <row r="22" spans="1:8" s="5" customFormat="1" ht="18" customHeight="1" x14ac:dyDescent="0.25">
      <c r="A22" s="187"/>
      <c r="B22" s="192"/>
      <c r="C22" s="193"/>
      <c r="D22" s="194"/>
      <c r="E22" s="194"/>
      <c r="F22" s="194"/>
      <c r="G22" s="195"/>
      <c r="H22" s="187"/>
    </row>
    <row r="23" spans="1:8" s="5" customFormat="1" ht="18" customHeight="1" x14ac:dyDescent="0.25">
      <c r="A23" s="187"/>
      <c r="B23" s="196"/>
      <c r="C23" s="197"/>
      <c r="D23" s="198"/>
      <c r="E23" s="198"/>
      <c r="F23" s="198"/>
      <c r="G23" s="199"/>
      <c r="H23" s="187"/>
    </row>
    <row r="24" spans="1:8" s="5" customFormat="1" ht="18" customHeight="1" x14ac:dyDescent="0.25">
      <c r="A24" s="187"/>
      <c r="B24" s="192"/>
      <c r="C24" s="193"/>
      <c r="D24" s="194"/>
      <c r="E24" s="194"/>
      <c r="F24" s="194"/>
      <c r="G24" s="195"/>
      <c r="H24" s="187"/>
    </row>
    <row r="25" spans="1:8" s="5" customFormat="1" ht="18" customHeight="1" x14ac:dyDescent="0.25">
      <c r="A25" s="187"/>
      <c r="B25" s="196"/>
      <c r="C25" s="197"/>
      <c r="D25" s="198"/>
      <c r="E25" s="198"/>
      <c r="F25" s="198"/>
      <c r="G25" s="199"/>
      <c r="H25" s="187"/>
    </row>
    <row r="26" spans="1:8" s="5" customFormat="1" ht="18" customHeight="1" x14ac:dyDescent="0.25">
      <c r="A26" s="187"/>
      <c r="B26" s="192"/>
      <c r="C26" s="193"/>
      <c r="D26" s="194"/>
      <c r="E26" s="194"/>
      <c r="F26" s="194"/>
      <c r="G26" s="195"/>
      <c r="H26" s="187"/>
    </row>
    <row r="27" spans="1:8" s="205" customFormat="1" ht="14.25" x14ac:dyDescent="0.2">
      <c r="A27" s="200"/>
      <c r="B27" s="201"/>
      <c r="C27" s="202" t="s">
        <v>133</v>
      </c>
      <c r="D27" s="203">
        <f>SUM(D12:D26)</f>
        <v>0</v>
      </c>
      <c r="E27" s="203">
        <f t="shared" ref="E27:F27" si="0">SUM(E12:E26)</f>
        <v>0</v>
      </c>
      <c r="F27" s="203">
        <f t="shared" si="0"/>
        <v>0</v>
      </c>
      <c r="G27" s="204">
        <f>D27+E27+F27</f>
        <v>0</v>
      </c>
      <c r="H27" s="200"/>
    </row>
    <row r="28" spans="1:8" s="205" customFormat="1" ht="14.25" x14ac:dyDescent="0.2">
      <c r="A28" s="200"/>
      <c r="B28" s="206"/>
      <c r="C28" s="206"/>
      <c r="D28" s="207"/>
      <c r="E28" s="207"/>
      <c r="F28" s="207"/>
      <c r="G28" s="207"/>
      <c r="H28" s="200"/>
    </row>
    <row r="29" spans="1:8" s="205" customFormat="1" ht="32.25" customHeight="1" x14ac:dyDescent="0.2">
      <c r="A29" s="200"/>
      <c r="B29" s="208"/>
      <c r="C29" s="273" t="s">
        <v>159</v>
      </c>
      <c r="D29" s="273"/>
      <c r="E29" s="273"/>
      <c r="F29" s="273"/>
      <c r="G29" s="273"/>
      <c r="H29" s="200"/>
    </row>
    <row r="30" spans="1:8" s="210" customFormat="1" ht="14.25" x14ac:dyDescent="0.25">
      <c r="A30" s="209"/>
      <c r="C30" s="273" t="s">
        <v>134</v>
      </c>
      <c r="D30" s="273"/>
      <c r="E30" s="273"/>
      <c r="F30" s="273"/>
      <c r="G30" s="273"/>
      <c r="H30" s="209"/>
    </row>
    <row r="31" spans="1:8" s="205" customFormat="1" ht="14.25" x14ac:dyDescent="0.2">
      <c r="A31" s="200"/>
      <c r="C31" s="211"/>
      <c r="D31" s="211"/>
      <c r="E31" s="211"/>
      <c r="F31" s="211"/>
      <c r="G31" s="211"/>
      <c r="H31" s="200"/>
    </row>
    <row r="32" spans="1:8" s="205" customFormat="1" ht="15.75" x14ac:dyDescent="0.2">
      <c r="A32" s="212" t="s">
        <v>135</v>
      </c>
      <c r="B32" s="213" t="s">
        <v>136</v>
      </c>
      <c r="C32" s="214"/>
      <c r="D32" s="215"/>
      <c r="E32" s="215"/>
      <c r="F32" s="215"/>
      <c r="G32" s="215"/>
      <c r="H32" s="200"/>
    </row>
    <row r="33" spans="1:8" s="205" customFormat="1" ht="28.5" x14ac:dyDescent="0.2">
      <c r="A33" s="209"/>
      <c r="B33" s="216" t="s">
        <v>137</v>
      </c>
      <c r="C33" s="263" t="s">
        <v>138</v>
      </c>
      <c r="D33" s="264"/>
      <c r="E33" s="264"/>
      <c r="F33" s="264"/>
      <c r="G33" s="264"/>
      <c r="H33" s="200"/>
    </row>
    <row r="34" spans="1:8" s="205" customFormat="1" ht="14.25" x14ac:dyDescent="0.2">
      <c r="A34" s="209"/>
      <c r="B34" s="210"/>
      <c r="C34" s="208"/>
      <c r="D34" s="217"/>
      <c r="E34" s="217"/>
      <c r="F34" s="217"/>
      <c r="G34" s="217"/>
      <c r="H34" s="200"/>
    </row>
    <row r="35" spans="1:8" s="5" customFormat="1" ht="21" customHeight="1" x14ac:dyDescent="0.25">
      <c r="A35" s="187"/>
      <c r="B35" s="267" t="s">
        <v>62</v>
      </c>
      <c r="C35" s="269" t="s">
        <v>139</v>
      </c>
      <c r="D35" s="188" t="s">
        <v>128</v>
      </c>
      <c r="E35" s="188" t="s">
        <v>129</v>
      </c>
      <c r="F35" s="188" t="s">
        <v>130</v>
      </c>
      <c r="G35" s="218" t="s">
        <v>140</v>
      </c>
      <c r="H35" s="187"/>
    </row>
    <row r="36" spans="1:8" s="191" customFormat="1" x14ac:dyDescent="0.25">
      <c r="A36" s="189"/>
      <c r="B36" s="268"/>
      <c r="C36" s="270"/>
      <c r="D36" s="219" t="s">
        <v>141</v>
      </c>
      <c r="E36" s="219" t="s">
        <v>141</v>
      </c>
      <c r="F36" s="219" t="s">
        <v>141</v>
      </c>
      <c r="G36" s="220" t="s">
        <v>141</v>
      </c>
      <c r="H36" s="189"/>
    </row>
    <row r="37" spans="1:8" s="5" customFormat="1" ht="18" customHeight="1" x14ac:dyDescent="0.25">
      <c r="A37" s="187"/>
      <c r="B37" s="192"/>
      <c r="C37" s="193"/>
      <c r="D37" s="194"/>
      <c r="E37" s="194"/>
      <c r="F37" s="194"/>
      <c r="G37" s="195"/>
      <c r="H37" s="187"/>
    </row>
    <row r="38" spans="1:8" s="5" customFormat="1" ht="18" customHeight="1" x14ac:dyDescent="0.25">
      <c r="A38" s="187"/>
      <c r="B38" s="196"/>
      <c r="C38" s="197"/>
      <c r="D38" s="198"/>
      <c r="E38" s="198"/>
      <c r="F38" s="198"/>
      <c r="G38" s="199"/>
      <c r="H38" s="187"/>
    </row>
    <row r="39" spans="1:8" s="5" customFormat="1" ht="18" customHeight="1" x14ac:dyDescent="0.25">
      <c r="A39" s="187"/>
      <c r="B39" s="192"/>
      <c r="C39" s="193"/>
      <c r="D39" s="194"/>
      <c r="E39" s="194"/>
      <c r="F39" s="194"/>
      <c r="G39" s="195"/>
      <c r="H39" s="187"/>
    </row>
    <row r="40" spans="1:8" s="5" customFormat="1" ht="18" customHeight="1" x14ac:dyDescent="0.25">
      <c r="A40" s="187"/>
      <c r="B40" s="196"/>
      <c r="C40" s="197"/>
      <c r="D40" s="198"/>
      <c r="E40" s="198"/>
      <c r="F40" s="198"/>
      <c r="G40" s="199"/>
      <c r="H40" s="187"/>
    </row>
    <row r="41" spans="1:8" s="5" customFormat="1" ht="18" customHeight="1" x14ac:dyDescent="0.25">
      <c r="A41" s="187"/>
      <c r="B41" s="192"/>
      <c r="C41" s="193"/>
      <c r="D41" s="194"/>
      <c r="E41" s="194"/>
      <c r="F41" s="194"/>
      <c r="G41" s="195"/>
      <c r="H41" s="187"/>
    </row>
    <row r="42" spans="1:8" s="5" customFormat="1" ht="18" customHeight="1" x14ac:dyDescent="0.25">
      <c r="A42" s="187"/>
      <c r="B42" s="196"/>
      <c r="C42" s="197"/>
      <c r="D42" s="198"/>
      <c r="E42" s="198"/>
      <c r="F42" s="198"/>
      <c r="G42" s="199"/>
      <c r="H42" s="187"/>
    </row>
    <row r="43" spans="1:8" s="5" customFormat="1" ht="18" customHeight="1" x14ac:dyDescent="0.25">
      <c r="A43" s="187"/>
      <c r="B43" s="192"/>
      <c r="C43" s="193"/>
      <c r="D43" s="194"/>
      <c r="E43" s="194"/>
      <c r="F43" s="194"/>
      <c r="G43" s="195"/>
      <c r="H43" s="187"/>
    </row>
    <row r="44" spans="1:8" s="5" customFormat="1" ht="18" customHeight="1" x14ac:dyDescent="0.25">
      <c r="A44" s="187"/>
      <c r="B44" s="196"/>
      <c r="C44" s="197"/>
      <c r="D44" s="198"/>
      <c r="E44" s="198"/>
      <c r="F44" s="198"/>
      <c r="G44" s="199"/>
      <c r="H44" s="187"/>
    </row>
    <row r="45" spans="1:8" s="5" customFormat="1" ht="18" customHeight="1" x14ac:dyDescent="0.25">
      <c r="A45" s="187"/>
      <c r="B45" s="192"/>
      <c r="C45" s="193"/>
      <c r="D45" s="194"/>
      <c r="E45" s="194"/>
      <c r="F45" s="194"/>
      <c r="G45" s="195"/>
      <c r="H45" s="187"/>
    </row>
    <row r="46" spans="1:8" s="5" customFormat="1" ht="18" customHeight="1" x14ac:dyDescent="0.25">
      <c r="A46" s="187"/>
      <c r="B46" s="196"/>
      <c r="C46" s="197"/>
      <c r="D46" s="198"/>
      <c r="E46" s="198"/>
      <c r="F46" s="198"/>
      <c r="G46" s="199"/>
      <c r="H46" s="187"/>
    </row>
    <row r="47" spans="1:8" s="5" customFormat="1" ht="18" customHeight="1" x14ac:dyDescent="0.25">
      <c r="A47" s="187"/>
      <c r="B47" s="192"/>
      <c r="C47" s="193"/>
      <c r="D47" s="194"/>
      <c r="E47" s="194"/>
      <c r="F47" s="194"/>
      <c r="G47" s="195"/>
      <c r="H47" s="187"/>
    </row>
    <row r="48" spans="1:8" s="5" customFormat="1" ht="18" customHeight="1" x14ac:dyDescent="0.25">
      <c r="A48" s="187"/>
      <c r="B48" s="196"/>
      <c r="C48" s="197"/>
      <c r="D48" s="198"/>
      <c r="E48" s="198"/>
      <c r="F48" s="198"/>
      <c r="G48" s="199"/>
      <c r="H48" s="187"/>
    </row>
    <row r="49" spans="1:8" s="5" customFormat="1" ht="18" customHeight="1" x14ac:dyDescent="0.25">
      <c r="A49" s="187"/>
      <c r="B49" s="192"/>
      <c r="C49" s="193"/>
      <c r="D49" s="194"/>
      <c r="E49" s="194"/>
      <c r="F49" s="194"/>
      <c r="G49" s="195"/>
      <c r="H49" s="187"/>
    </row>
    <row r="50" spans="1:8" s="5" customFormat="1" ht="18" customHeight="1" x14ac:dyDescent="0.25">
      <c r="A50" s="187"/>
      <c r="B50" s="196"/>
      <c r="C50" s="197"/>
      <c r="D50" s="198"/>
      <c r="E50" s="198"/>
      <c r="F50" s="198"/>
      <c r="G50" s="199"/>
      <c r="H50" s="187"/>
    </row>
    <row r="51" spans="1:8" s="205" customFormat="1" ht="14.25" x14ac:dyDescent="0.2">
      <c r="A51" s="200"/>
      <c r="B51" s="201"/>
      <c r="C51" s="202" t="s">
        <v>142</v>
      </c>
      <c r="D51" s="221">
        <f>SUM(D37:D50)</f>
        <v>0</v>
      </c>
      <c r="E51" s="221">
        <f t="shared" ref="E51:F51" si="1">SUM(E37:E50)</f>
        <v>0</v>
      </c>
      <c r="F51" s="221">
        <f t="shared" si="1"/>
        <v>0</v>
      </c>
      <c r="G51" s="222">
        <f>SUM(G37:G50)</f>
        <v>0</v>
      </c>
      <c r="H51" s="200"/>
    </row>
    <row r="54" spans="1:8" ht="15.75" x14ac:dyDescent="0.25">
      <c r="A54" s="212" t="s">
        <v>143</v>
      </c>
      <c r="B54" s="210" t="s">
        <v>144</v>
      </c>
      <c r="D54" s="223"/>
    </row>
    <row r="55" spans="1:8" ht="50.25" customHeight="1" x14ac:dyDescent="0.25">
      <c r="A55" s="181"/>
      <c r="B55" s="216" t="s">
        <v>145</v>
      </c>
      <c r="C55" s="263" t="s">
        <v>146</v>
      </c>
      <c r="D55" s="264"/>
      <c r="E55" s="264"/>
      <c r="F55" s="264"/>
      <c r="G55" s="264"/>
    </row>
    <row r="56" spans="1:8" ht="15.75" x14ac:dyDescent="0.25">
      <c r="G56" s="224" t="s">
        <v>147</v>
      </c>
    </row>
    <row r="57" spans="1:8" ht="15.75" x14ac:dyDescent="0.25">
      <c r="B57" s="225">
        <v>1</v>
      </c>
      <c r="C57" s="274" t="s">
        <v>148</v>
      </c>
      <c r="D57" s="274"/>
      <c r="E57" s="274"/>
      <c r="F57" s="275"/>
      <c r="G57" s="226"/>
    </row>
    <row r="58" spans="1:8" ht="15.75" x14ac:dyDescent="0.25">
      <c r="B58" s="225">
        <v>2</v>
      </c>
      <c r="C58" s="274" t="s">
        <v>149</v>
      </c>
      <c r="D58" s="274"/>
      <c r="E58" s="274"/>
      <c r="F58" s="275"/>
      <c r="G58" s="226"/>
    </row>
    <row r="59" spans="1:8" ht="15.75" x14ac:dyDescent="0.25">
      <c r="B59" s="225">
        <v>3</v>
      </c>
      <c r="C59" s="274" t="s">
        <v>150</v>
      </c>
      <c r="D59" s="274"/>
      <c r="E59" s="274"/>
      <c r="F59" s="275"/>
      <c r="G59" s="226"/>
    </row>
    <row r="60" spans="1:8" ht="15.75" x14ac:dyDescent="0.25">
      <c r="B60" s="225">
        <v>4</v>
      </c>
      <c r="C60" s="274" t="s">
        <v>151</v>
      </c>
      <c r="D60" s="274"/>
      <c r="E60" s="274"/>
      <c r="F60" s="275"/>
      <c r="G60" s="226"/>
    </row>
    <row r="61" spans="1:8" s="227" customFormat="1" ht="15.75" x14ac:dyDescent="0.25">
      <c r="B61" s="228"/>
      <c r="C61" s="276" t="s">
        <v>131</v>
      </c>
      <c r="D61" s="276"/>
      <c r="E61" s="276"/>
      <c r="F61" s="277"/>
      <c r="G61" s="229">
        <f>SUM(G57:G60)</f>
        <v>0</v>
      </c>
    </row>
  </sheetData>
  <mergeCells count="17">
    <mergeCell ref="C57:F57"/>
    <mergeCell ref="C58:F58"/>
    <mergeCell ref="C59:F59"/>
    <mergeCell ref="C60:F60"/>
    <mergeCell ref="C61:F61"/>
    <mergeCell ref="C55:G55"/>
    <mergeCell ref="B3:G3"/>
    <mergeCell ref="D5:G5"/>
    <mergeCell ref="C8:G8"/>
    <mergeCell ref="B10:B11"/>
    <mergeCell ref="C10:C11"/>
    <mergeCell ref="G10:G11"/>
    <mergeCell ref="C29:G29"/>
    <mergeCell ref="C30:G30"/>
    <mergeCell ref="C33:G33"/>
    <mergeCell ref="B35:B36"/>
    <mergeCell ref="C35:C36"/>
  </mergeCells>
  <pageMargins left="0.7" right="0.7" top="0.75" bottom="0.75" header="0.3" footer="0.3"/>
  <pageSetup paperSize="9" orientation="portrait" verticalDpi="0"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tabColor theme="8" tint="0.59999389629810485"/>
    <pageSetUpPr autoPageBreaks="0" fitToPage="1"/>
  </sheetPr>
  <dimension ref="A1:L45"/>
  <sheetViews>
    <sheetView zoomScaleNormal="100" workbookViewId="0">
      <selection activeCell="G5" sqref="G5"/>
    </sheetView>
  </sheetViews>
  <sheetFormatPr defaultColWidth="9.140625" defaultRowHeight="15.75" x14ac:dyDescent="0.25"/>
  <cols>
    <col min="1" max="1" width="2.85546875" style="2" customWidth="1"/>
    <col min="2" max="2" width="3.7109375" style="2" customWidth="1"/>
    <col min="3" max="3" width="22.5703125" style="2" customWidth="1"/>
    <col min="4" max="4" width="25.7109375" style="2" customWidth="1"/>
    <col min="5" max="5" width="12" style="2" bestFit="1" customWidth="1"/>
    <col min="6" max="6" width="11.7109375" style="2" bestFit="1" customWidth="1"/>
    <col min="7" max="7" width="16.5703125" style="2" customWidth="1"/>
    <col min="8" max="8" width="16.140625" style="2" customWidth="1"/>
    <col min="9" max="9" width="19.140625" style="2" customWidth="1"/>
    <col min="10" max="10" width="17.28515625" style="2" customWidth="1"/>
    <col min="11" max="11" width="15.7109375" style="2" customWidth="1"/>
    <col min="12" max="12" width="9.140625" style="2" customWidth="1"/>
    <col min="13" max="16381" width="9.140625" style="2"/>
    <col min="16382" max="16384" width="4.7109375" style="2" customWidth="1"/>
  </cols>
  <sheetData>
    <row r="1" spans="1:11" ht="24.75" customHeight="1" x14ac:dyDescent="0.3">
      <c r="A1" s="1"/>
      <c r="B1" s="171" t="s">
        <v>153</v>
      </c>
      <c r="D1" s="170"/>
      <c r="E1" s="170"/>
      <c r="F1" s="170"/>
      <c r="G1" s="170"/>
      <c r="H1" s="170"/>
      <c r="I1" s="170"/>
      <c r="J1" s="170"/>
      <c r="K1" s="170"/>
    </row>
    <row r="2" spans="1:11" ht="18.75" x14ac:dyDescent="0.25">
      <c r="A2" s="1"/>
      <c r="B2" s="289" t="s">
        <v>121</v>
      </c>
      <c r="C2" s="290"/>
      <c r="D2" s="290"/>
      <c r="E2" s="290"/>
      <c r="F2" s="290"/>
      <c r="G2" s="290"/>
      <c r="H2" s="290"/>
      <c r="I2" s="290"/>
      <c r="J2" s="290"/>
      <c r="K2" s="290"/>
    </row>
    <row r="3" spans="1:11" s="120" customFormat="1" ht="27.75" customHeight="1" x14ac:dyDescent="0.25">
      <c r="A3" s="118"/>
      <c r="B3" s="119"/>
      <c r="C3" s="118" t="s">
        <v>102</v>
      </c>
      <c r="D3" s="291"/>
      <c r="E3" s="291"/>
      <c r="F3" s="291"/>
      <c r="G3" s="291"/>
      <c r="H3" s="291"/>
      <c r="I3" s="118"/>
      <c r="J3" s="118"/>
      <c r="K3" s="118"/>
    </row>
    <row r="4" spans="1:11" s="122" customFormat="1" ht="16.5" customHeight="1" x14ac:dyDescent="0.25">
      <c r="A4" s="121"/>
      <c r="B4" s="286" t="s">
        <v>62</v>
      </c>
      <c r="C4" s="287" t="s">
        <v>56</v>
      </c>
      <c r="D4" s="287" t="s">
        <v>113</v>
      </c>
      <c r="E4" s="287"/>
      <c r="F4" s="287"/>
      <c r="G4" s="287"/>
      <c r="H4" s="287"/>
      <c r="I4" s="287"/>
      <c r="J4" s="287" t="s">
        <v>57</v>
      </c>
      <c r="K4" s="287"/>
    </row>
    <row r="5" spans="1:11" s="122" customFormat="1" ht="42" customHeight="1" x14ac:dyDescent="0.25">
      <c r="A5" s="121"/>
      <c r="B5" s="286"/>
      <c r="C5" s="287"/>
      <c r="D5" s="287"/>
      <c r="E5" s="158" t="s">
        <v>114</v>
      </c>
      <c r="F5" s="158" t="s">
        <v>58</v>
      </c>
      <c r="G5" s="158" t="s">
        <v>66</v>
      </c>
      <c r="H5" s="158" t="s">
        <v>68</v>
      </c>
      <c r="I5" s="158" t="s">
        <v>67</v>
      </c>
      <c r="J5" s="158" t="s">
        <v>97</v>
      </c>
      <c r="K5" s="158" t="s">
        <v>59</v>
      </c>
    </row>
    <row r="6" spans="1:11" s="120" customFormat="1" ht="18" customHeight="1" x14ac:dyDescent="0.25">
      <c r="A6" s="118"/>
      <c r="B6" s="123">
        <v>1</v>
      </c>
      <c r="C6" s="124"/>
      <c r="D6" s="124"/>
      <c r="E6" s="125"/>
      <c r="F6" s="126"/>
      <c r="G6" s="126"/>
      <c r="H6" s="126"/>
      <c r="I6" s="126"/>
      <c r="J6" s="127">
        <f>I6-K6</f>
        <v>0</v>
      </c>
      <c r="K6" s="127"/>
    </row>
    <row r="7" spans="1:11" s="120" customFormat="1" ht="18" customHeight="1" x14ac:dyDescent="0.25">
      <c r="A7" s="118"/>
      <c r="B7" s="128">
        <v>2</v>
      </c>
      <c r="C7" s="129"/>
      <c r="D7" s="129"/>
      <c r="E7" s="130"/>
      <c r="F7" s="131"/>
      <c r="G7" s="131"/>
      <c r="H7" s="131"/>
      <c r="I7" s="131"/>
      <c r="J7" s="132">
        <f>I7-K7</f>
        <v>0</v>
      </c>
      <c r="K7" s="132"/>
    </row>
    <row r="8" spans="1:11" s="120" customFormat="1" ht="18" customHeight="1" x14ac:dyDescent="0.25">
      <c r="A8" s="118"/>
      <c r="B8" s="123">
        <v>3</v>
      </c>
      <c r="C8" s="124"/>
      <c r="D8" s="124"/>
      <c r="E8" s="125"/>
      <c r="F8" s="126"/>
      <c r="G8" s="126"/>
      <c r="H8" s="126"/>
      <c r="I8" s="126"/>
      <c r="J8" s="127">
        <f>I8-K8</f>
        <v>0</v>
      </c>
      <c r="K8" s="127"/>
    </row>
    <row r="9" spans="1:11" s="120" customFormat="1" ht="18" customHeight="1" x14ac:dyDescent="0.25">
      <c r="A9" s="118"/>
      <c r="B9" s="128">
        <v>4</v>
      </c>
      <c r="C9" s="129"/>
      <c r="D9" s="129"/>
      <c r="E9" s="130"/>
      <c r="F9" s="131"/>
      <c r="G9" s="131"/>
      <c r="H9" s="131"/>
      <c r="I9" s="131"/>
      <c r="J9" s="132">
        <f t="shared" ref="J9:J20" si="0">I9-K9</f>
        <v>0</v>
      </c>
      <c r="K9" s="132"/>
    </row>
    <row r="10" spans="1:11" s="120" customFormat="1" ht="18" customHeight="1" x14ac:dyDescent="0.25">
      <c r="A10" s="118"/>
      <c r="B10" s="123">
        <v>5</v>
      </c>
      <c r="C10" s="124"/>
      <c r="D10" s="124"/>
      <c r="E10" s="125"/>
      <c r="F10" s="126"/>
      <c r="G10" s="126"/>
      <c r="H10" s="126"/>
      <c r="I10" s="126"/>
      <c r="J10" s="127">
        <f t="shared" si="0"/>
        <v>0</v>
      </c>
      <c r="K10" s="127"/>
    </row>
    <row r="11" spans="1:11" s="120" customFormat="1" ht="18" customHeight="1" x14ac:dyDescent="0.25">
      <c r="A11" s="118"/>
      <c r="B11" s="128">
        <v>6</v>
      </c>
      <c r="C11" s="129"/>
      <c r="D11" s="129"/>
      <c r="E11" s="130"/>
      <c r="F11" s="131"/>
      <c r="G11" s="131"/>
      <c r="H11" s="131"/>
      <c r="I11" s="131"/>
      <c r="J11" s="132">
        <f t="shared" si="0"/>
        <v>0</v>
      </c>
      <c r="K11" s="132"/>
    </row>
    <row r="12" spans="1:11" s="120" customFormat="1" ht="18" customHeight="1" x14ac:dyDescent="0.25">
      <c r="A12" s="118"/>
      <c r="B12" s="123">
        <v>7</v>
      </c>
      <c r="C12" s="124"/>
      <c r="D12" s="124"/>
      <c r="E12" s="125"/>
      <c r="F12" s="126"/>
      <c r="G12" s="126"/>
      <c r="H12" s="126"/>
      <c r="I12" s="126"/>
      <c r="J12" s="127">
        <f t="shared" si="0"/>
        <v>0</v>
      </c>
      <c r="K12" s="127"/>
    </row>
    <row r="13" spans="1:11" s="120" customFormat="1" ht="18" customHeight="1" x14ac:dyDescent="0.25">
      <c r="A13" s="118"/>
      <c r="B13" s="128">
        <v>8</v>
      </c>
      <c r="C13" s="129"/>
      <c r="D13" s="129"/>
      <c r="E13" s="130"/>
      <c r="F13" s="131"/>
      <c r="G13" s="131"/>
      <c r="H13" s="131"/>
      <c r="I13" s="131"/>
      <c r="J13" s="132">
        <f>I13-K13</f>
        <v>0</v>
      </c>
      <c r="K13" s="132"/>
    </row>
    <row r="14" spans="1:11" s="120" customFormat="1" ht="18" customHeight="1" x14ac:dyDescent="0.25">
      <c r="A14" s="118"/>
      <c r="B14" s="123">
        <v>9</v>
      </c>
      <c r="C14" s="124"/>
      <c r="D14" s="124"/>
      <c r="E14" s="125"/>
      <c r="F14" s="126"/>
      <c r="G14" s="126"/>
      <c r="H14" s="126"/>
      <c r="I14" s="126"/>
      <c r="J14" s="127">
        <f t="shared" si="0"/>
        <v>0</v>
      </c>
      <c r="K14" s="127"/>
    </row>
    <row r="15" spans="1:11" s="120" customFormat="1" ht="18" customHeight="1" x14ac:dyDescent="0.25">
      <c r="A15" s="118"/>
      <c r="B15" s="128">
        <v>10</v>
      </c>
      <c r="C15" s="129"/>
      <c r="D15" s="129"/>
      <c r="E15" s="130"/>
      <c r="F15" s="131"/>
      <c r="G15" s="131"/>
      <c r="H15" s="131"/>
      <c r="I15" s="131"/>
      <c r="J15" s="132">
        <f t="shared" si="0"/>
        <v>0</v>
      </c>
      <c r="K15" s="132"/>
    </row>
    <row r="16" spans="1:11" s="120" customFormat="1" ht="18" customHeight="1" x14ac:dyDescent="0.25">
      <c r="A16" s="118"/>
      <c r="B16" s="123">
        <v>11</v>
      </c>
      <c r="C16" s="124"/>
      <c r="D16" s="124"/>
      <c r="E16" s="125"/>
      <c r="F16" s="126"/>
      <c r="G16" s="126"/>
      <c r="H16" s="126"/>
      <c r="I16" s="126"/>
      <c r="J16" s="127">
        <f t="shared" si="0"/>
        <v>0</v>
      </c>
      <c r="K16" s="127"/>
    </row>
    <row r="17" spans="1:12" s="120" customFormat="1" ht="18" customHeight="1" x14ac:dyDescent="0.25">
      <c r="A17" s="118"/>
      <c r="B17" s="128">
        <v>12</v>
      </c>
      <c r="C17" s="129"/>
      <c r="D17" s="129"/>
      <c r="E17" s="130"/>
      <c r="F17" s="131"/>
      <c r="G17" s="131"/>
      <c r="H17" s="131"/>
      <c r="I17" s="131"/>
      <c r="J17" s="132">
        <f t="shared" si="0"/>
        <v>0</v>
      </c>
      <c r="K17" s="132"/>
    </row>
    <row r="18" spans="1:12" s="120" customFormat="1" ht="18" customHeight="1" x14ac:dyDescent="0.25">
      <c r="A18" s="118"/>
      <c r="B18" s="123">
        <v>13</v>
      </c>
      <c r="C18" s="124"/>
      <c r="D18" s="124"/>
      <c r="E18" s="125"/>
      <c r="F18" s="126"/>
      <c r="G18" s="126"/>
      <c r="H18" s="126"/>
      <c r="I18" s="126"/>
      <c r="J18" s="127">
        <f t="shared" si="0"/>
        <v>0</v>
      </c>
      <c r="K18" s="127"/>
    </row>
    <row r="19" spans="1:12" s="120" customFormat="1" ht="18" customHeight="1" x14ac:dyDescent="0.25">
      <c r="A19" s="118"/>
      <c r="B19" s="128">
        <v>14</v>
      </c>
      <c r="C19" s="129"/>
      <c r="D19" s="129"/>
      <c r="E19" s="130"/>
      <c r="F19" s="131"/>
      <c r="G19" s="131"/>
      <c r="H19" s="131"/>
      <c r="I19" s="131"/>
      <c r="J19" s="132">
        <f t="shared" si="0"/>
        <v>0</v>
      </c>
      <c r="K19" s="132"/>
    </row>
    <row r="20" spans="1:12" s="120" customFormat="1" ht="18" customHeight="1" x14ac:dyDescent="0.25">
      <c r="A20" s="118"/>
      <c r="B20" s="123">
        <v>15</v>
      </c>
      <c r="C20" s="124"/>
      <c r="D20" s="124"/>
      <c r="E20" s="125"/>
      <c r="F20" s="126"/>
      <c r="G20" s="126"/>
      <c r="H20" s="126"/>
      <c r="I20" s="126"/>
      <c r="J20" s="127">
        <f t="shared" si="0"/>
        <v>0</v>
      </c>
      <c r="K20" s="127"/>
    </row>
    <row r="21" spans="1:12" s="120" customFormat="1" ht="24" customHeight="1" x14ac:dyDescent="0.3">
      <c r="A21" s="118"/>
      <c r="B21" s="281" t="s">
        <v>60</v>
      </c>
      <c r="C21" s="282"/>
      <c r="D21" s="282"/>
      <c r="E21" s="283"/>
      <c r="F21" s="161"/>
      <c r="G21" s="159">
        <f>SUM(G6:G20)</f>
        <v>0</v>
      </c>
      <c r="H21" s="159">
        <f>SUM(H6:H20)</f>
        <v>0</v>
      </c>
      <c r="I21" s="159">
        <f>SUM(I6:I20)</f>
        <v>0</v>
      </c>
      <c r="J21" s="160">
        <f>SUM(J6:J20)</f>
        <v>0</v>
      </c>
      <c r="K21" s="159">
        <f>SUM(K6:K20)</f>
        <v>0</v>
      </c>
      <c r="L21" s="133">
        <f>IF(K21&gt;=500000,"ATENȚIE!!! Grantul solicitat depășește valoarea maximă",0)</f>
        <v>0</v>
      </c>
    </row>
    <row r="22" spans="1:12" s="120" customFormat="1" ht="16.5" customHeight="1" x14ac:dyDescent="0.25">
      <c r="B22" s="134"/>
      <c r="C22" s="134"/>
      <c r="D22" s="134"/>
      <c r="E22" s="134"/>
      <c r="F22" s="134"/>
      <c r="G22" s="135"/>
      <c r="H22" s="135"/>
      <c r="I22" s="135"/>
      <c r="J22" s="136">
        <f>IF(I21=0,0,J21/$I$21)</f>
        <v>0</v>
      </c>
      <c r="K22" s="136">
        <f>IF(J21=0,0,K21/$I$21)</f>
        <v>0</v>
      </c>
    </row>
    <row r="23" spans="1:12" s="120" customFormat="1" ht="19.5" customHeight="1" x14ac:dyDescent="0.3">
      <c r="B23" s="134"/>
      <c r="C23" s="134"/>
      <c r="D23" s="134"/>
      <c r="E23" s="134"/>
      <c r="F23" s="134"/>
      <c r="G23" s="135"/>
      <c r="H23" s="135"/>
      <c r="I23" s="135"/>
      <c r="J23" s="136"/>
      <c r="K23" s="137" t="str">
        <f>IF(K22&lt;=0.7,"0","ATENȚIE: Grantul depășește 70% din proiectul investițional")</f>
        <v>0</v>
      </c>
    </row>
    <row r="24" spans="1:12" s="120" customFormat="1" ht="24" customHeight="1" x14ac:dyDescent="0.25">
      <c r="B24" s="284" t="s">
        <v>115</v>
      </c>
      <c r="C24" s="285"/>
      <c r="D24" s="285"/>
      <c r="E24" s="285"/>
      <c r="F24" s="285"/>
      <c r="G24" s="285"/>
      <c r="H24" s="285"/>
      <c r="I24" s="285"/>
      <c r="J24" s="285"/>
      <c r="K24" s="285"/>
    </row>
    <row r="25" spans="1:12" s="122" customFormat="1" ht="16.5" customHeight="1" x14ac:dyDescent="0.25">
      <c r="A25" s="121"/>
      <c r="B25" s="286" t="s">
        <v>62</v>
      </c>
      <c r="C25" s="287" t="s">
        <v>116</v>
      </c>
      <c r="D25" s="287" t="s">
        <v>113</v>
      </c>
      <c r="E25" s="287"/>
      <c r="F25" s="287"/>
      <c r="G25" s="287"/>
      <c r="H25" s="287"/>
      <c r="I25" s="287"/>
      <c r="J25" s="288"/>
      <c r="K25" s="288"/>
    </row>
    <row r="26" spans="1:12" s="122" customFormat="1" ht="39.75" customHeight="1" x14ac:dyDescent="0.25">
      <c r="A26" s="121"/>
      <c r="B26" s="286"/>
      <c r="C26" s="287"/>
      <c r="D26" s="287"/>
      <c r="E26" s="158" t="s">
        <v>114</v>
      </c>
      <c r="F26" s="158" t="s">
        <v>58</v>
      </c>
      <c r="G26" s="158" t="s">
        <v>66</v>
      </c>
      <c r="H26" s="158" t="s">
        <v>68</v>
      </c>
      <c r="I26" s="158" t="s">
        <v>67</v>
      </c>
      <c r="J26" s="138"/>
      <c r="K26" s="139"/>
    </row>
    <row r="27" spans="1:12" s="120" customFormat="1" ht="20.25" customHeight="1" x14ac:dyDescent="0.25">
      <c r="A27" s="118"/>
      <c r="B27" s="123"/>
      <c r="C27" s="124"/>
      <c r="D27" s="124"/>
      <c r="E27" s="125"/>
      <c r="F27" s="126"/>
      <c r="G27" s="126"/>
      <c r="H27" s="126"/>
      <c r="I27" s="126"/>
      <c r="J27" s="135"/>
      <c r="K27" s="135"/>
    </row>
    <row r="28" spans="1:12" s="120" customFormat="1" ht="20.25" customHeight="1" x14ac:dyDescent="0.25">
      <c r="A28" s="118"/>
      <c r="B28" s="128"/>
      <c r="C28" s="129"/>
      <c r="D28" s="129"/>
      <c r="E28" s="130"/>
      <c r="F28" s="131"/>
      <c r="G28" s="131"/>
      <c r="H28" s="131"/>
      <c r="I28" s="131"/>
      <c r="J28" s="135"/>
      <c r="K28" s="135"/>
    </row>
    <row r="29" spans="1:12" s="120" customFormat="1" ht="20.25" customHeight="1" x14ac:dyDescent="0.25">
      <c r="A29" s="118"/>
      <c r="B29" s="123"/>
      <c r="C29" s="124"/>
      <c r="D29" s="124"/>
      <c r="E29" s="125"/>
      <c r="F29" s="126"/>
      <c r="G29" s="126"/>
      <c r="H29" s="126"/>
      <c r="I29" s="126"/>
      <c r="J29" s="135"/>
      <c r="K29" s="135"/>
    </row>
    <row r="30" spans="1:12" s="120" customFormat="1" ht="20.25" customHeight="1" x14ac:dyDescent="0.25">
      <c r="A30" s="118"/>
      <c r="B30" s="128"/>
      <c r="C30" s="129"/>
      <c r="D30" s="129"/>
      <c r="E30" s="130"/>
      <c r="F30" s="131"/>
      <c r="G30" s="131"/>
      <c r="H30" s="131"/>
      <c r="I30" s="131"/>
      <c r="J30" s="135"/>
      <c r="K30" s="135"/>
    </row>
    <row r="31" spans="1:12" s="120" customFormat="1" ht="20.25" customHeight="1" x14ac:dyDescent="0.25">
      <c r="A31" s="118"/>
      <c r="B31" s="123"/>
      <c r="C31" s="124"/>
      <c r="D31" s="124"/>
      <c r="E31" s="125"/>
      <c r="F31" s="126"/>
      <c r="G31" s="126"/>
      <c r="H31" s="126"/>
      <c r="I31" s="126"/>
      <c r="J31" s="135"/>
      <c r="K31" s="135"/>
    </row>
    <row r="32" spans="1:12" s="120" customFormat="1" ht="20.25" customHeight="1" x14ac:dyDescent="0.25">
      <c r="A32" s="118"/>
      <c r="B32" s="128"/>
      <c r="C32" s="129"/>
      <c r="D32" s="129"/>
      <c r="E32" s="130"/>
      <c r="F32" s="131"/>
      <c r="G32" s="131"/>
      <c r="H32" s="131"/>
      <c r="I32" s="131"/>
      <c r="J32" s="135"/>
      <c r="K32" s="135"/>
    </row>
    <row r="33" spans="1:11" s="120" customFormat="1" ht="20.25" customHeight="1" x14ac:dyDescent="0.25">
      <c r="A33" s="118"/>
      <c r="B33" s="123"/>
      <c r="C33" s="124"/>
      <c r="D33" s="124"/>
      <c r="E33" s="125"/>
      <c r="F33" s="126"/>
      <c r="G33" s="126"/>
      <c r="H33" s="126"/>
      <c r="I33" s="126"/>
      <c r="J33" s="135"/>
      <c r="K33" s="135"/>
    </row>
    <row r="34" spans="1:11" s="120" customFormat="1" ht="20.25" customHeight="1" x14ac:dyDescent="0.25">
      <c r="A34" s="118"/>
      <c r="B34" s="128"/>
      <c r="C34" s="129"/>
      <c r="D34" s="129"/>
      <c r="E34" s="130"/>
      <c r="F34" s="131"/>
      <c r="G34" s="131"/>
      <c r="H34" s="131"/>
      <c r="I34" s="131"/>
      <c r="J34" s="135"/>
      <c r="K34" s="135"/>
    </row>
    <row r="35" spans="1:11" s="120" customFormat="1" ht="20.25" customHeight="1" x14ac:dyDescent="0.25">
      <c r="A35" s="118"/>
      <c r="B35" s="123"/>
      <c r="C35" s="124"/>
      <c r="D35" s="124"/>
      <c r="E35" s="125"/>
      <c r="F35" s="126"/>
      <c r="G35" s="126"/>
      <c r="H35" s="126"/>
      <c r="I35" s="126"/>
      <c r="J35" s="135"/>
      <c r="K35" s="135"/>
    </row>
    <row r="36" spans="1:11" s="120" customFormat="1" ht="24" customHeight="1" x14ac:dyDescent="0.25">
      <c r="A36" s="118"/>
      <c r="B36" s="278" t="s">
        <v>60</v>
      </c>
      <c r="C36" s="278"/>
      <c r="D36" s="278"/>
      <c r="E36" s="278"/>
      <c r="F36" s="278"/>
      <c r="G36" s="159">
        <f>SUM(G27:G35)</f>
        <v>0</v>
      </c>
      <c r="H36" s="159">
        <f t="shared" ref="H36:I36" si="1">SUM(H27:H35)</f>
        <v>0</v>
      </c>
      <c r="I36" s="159">
        <f t="shared" si="1"/>
        <v>0</v>
      </c>
      <c r="J36" s="135"/>
      <c r="K36" s="135"/>
    </row>
    <row r="37" spans="1:11" s="120" customFormat="1" ht="24" customHeight="1" x14ac:dyDescent="0.25">
      <c r="B37" s="134"/>
      <c r="C37" s="134"/>
      <c r="D37" s="134"/>
      <c r="E37" s="134"/>
      <c r="F37" s="134"/>
      <c r="G37" s="135"/>
      <c r="H37" s="135"/>
      <c r="I37" s="135"/>
      <c r="J37" s="135"/>
      <c r="K37" s="135"/>
    </row>
    <row r="38" spans="1:11" s="120" customFormat="1" ht="24" customHeight="1" x14ac:dyDescent="0.25">
      <c r="A38" s="118"/>
      <c r="B38" s="279" t="s">
        <v>117</v>
      </c>
      <c r="C38" s="279"/>
      <c r="D38" s="279"/>
      <c r="E38" s="279"/>
      <c r="F38" s="279"/>
      <c r="G38" s="159">
        <f>G21+G36</f>
        <v>0</v>
      </c>
      <c r="H38" s="159">
        <f t="shared" ref="H38" si="2">H21+H36</f>
        <v>0</v>
      </c>
      <c r="I38" s="159">
        <f>I21+I36</f>
        <v>0</v>
      </c>
      <c r="J38" s="135"/>
      <c r="K38" s="135"/>
    </row>
    <row r="39" spans="1:11" s="120" customFormat="1" ht="8.25" customHeight="1" x14ac:dyDescent="0.25">
      <c r="B39" s="134"/>
      <c r="C39" s="134"/>
      <c r="D39" s="134"/>
      <c r="E39" s="134"/>
      <c r="F39" s="134"/>
      <c r="G39" s="135"/>
      <c r="H39" s="135"/>
      <c r="I39" s="135"/>
      <c r="J39" s="135"/>
      <c r="K39" s="135"/>
    </row>
    <row r="40" spans="1:11" s="120" customFormat="1" x14ac:dyDescent="0.25">
      <c r="A40" s="118"/>
      <c r="B40" s="140" t="s">
        <v>118</v>
      </c>
      <c r="C40" s="141"/>
      <c r="D40" s="118"/>
      <c r="E40" s="118"/>
      <c r="F40" s="118"/>
      <c r="G40" s="118"/>
      <c r="H40" s="118"/>
      <c r="I40" s="118"/>
      <c r="J40" s="118"/>
      <c r="K40" s="118"/>
    </row>
    <row r="41" spans="1:11" s="120" customFormat="1" ht="4.5" customHeight="1" x14ac:dyDescent="0.25">
      <c r="A41" s="118"/>
      <c r="B41" s="142"/>
      <c r="C41" s="141"/>
      <c r="D41" s="118"/>
      <c r="E41" s="118"/>
      <c r="F41" s="118"/>
      <c r="G41" s="118"/>
      <c r="H41" s="118"/>
      <c r="I41" s="118"/>
      <c r="J41" s="118"/>
      <c r="K41" s="118"/>
    </row>
    <row r="42" spans="1:11" s="120" customFormat="1" ht="19.5" thickBot="1" x14ac:dyDescent="0.35">
      <c r="A42" s="118"/>
      <c r="B42" s="143" t="s">
        <v>61</v>
      </c>
      <c r="C42" s="144"/>
      <c r="D42" s="144"/>
      <c r="E42" s="144"/>
      <c r="F42" s="144"/>
      <c r="G42" s="144"/>
      <c r="H42" s="144"/>
      <c r="I42" s="144"/>
      <c r="J42" s="118"/>
      <c r="K42" s="118"/>
    </row>
    <row r="43" spans="1:11" s="120" customFormat="1" x14ac:dyDescent="0.25">
      <c r="B43" s="145" t="s">
        <v>154</v>
      </c>
      <c r="C43" s="145"/>
      <c r="D43" s="145"/>
      <c r="E43" s="146"/>
      <c r="F43" s="146"/>
      <c r="G43" s="118"/>
      <c r="H43" s="118"/>
      <c r="I43" s="118"/>
      <c r="J43" s="118"/>
      <c r="K43" s="118"/>
    </row>
    <row r="44" spans="1:11" s="120" customFormat="1" ht="33.75" customHeight="1" x14ac:dyDescent="0.25">
      <c r="B44" s="280" t="s">
        <v>155</v>
      </c>
      <c r="C44" s="280"/>
      <c r="D44" s="280"/>
      <c r="E44" s="280"/>
      <c r="F44" s="280"/>
      <c r="G44" s="280"/>
      <c r="H44" s="280"/>
      <c r="I44" s="118"/>
      <c r="J44" s="118"/>
      <c r="K44" s="118"/>
    </row>
    <row r="45" spans="1:11" s="120" customFormat="1" x14ac:dyDescent="0.25">
      <c r="B45" s="145" t="s">
        <v>156</v>
      </c>
      <c r="C45" s="145"/>
      <c r="D45" s="145"/>
      <c r="E45" s="145"/>
      <c r="F45" s="145"/>
    </row>
  </sheetData>
  <mergeCells count="17">
    <mergeCell ref="B2:K2"/>
    <mergeCell ref="B4:B5"/>
    <mergeCell ref="C4:C5"/>
    <mergeCell ref="D4:D5"/>
    <mergeCell ref="E4:I4"/>
    <mergeCell ref="J4:K4"/>
    <mergeCell ref="D3:H3"/>
    <mergeCell ref="B36:F36"/>
    <mergeCell ref="B38:F38"/>
    <mergeCell ref="B44:H44"/>
    <mergeCell ref="B21:E21"/>
    <mergeCell ref="B24:K24"/>
    <mergeCell ref="B25:B26"/>
    <mergeCell ref="C25:C26"/>
    <mergeCell ref="D25:D26"/>
    <mergeCell ref="E25:I25"/>
    <mergeCell ref="J25:K25"/>
  </mergeCells>
  <pageMargins left="0.4" right="0.2" top="0.47" bottom="0.39" header="0.3" footer="0.21"/>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tabColor theme="9" tint="0.39997558519241921"/>
    <pageSetUpPr autoPageBreaks="0" fitToPage="1"/>
  </sheetPr>
  <dimension ref="A1:AG26"/>
  <sheetViews>
    <sheetView topLeftCell="A10" zoomScaleNormal="100" workbookViewId="0">
      <selection activeCell="M6" sqref="M6"/>
    </sheetView>
  </sheetViews>
  <sheetFormatPr defaultColWidth="9.140625" defaultRowHeight="15" outlineLevelCol="1" x14ac:dyDescent="0.25"/>
  <cols>
    <col min="1" max="1" width="3.5703125" style="5" customWidth="1"/>
    <col min="2" max="2" width="39.140625" style="5" customWidth="1"/>
    <col min="3" max="3" width="17.5703125" style="5" customWidth="1"/>
    <col min="4" max="14" width="19.85546875" style="5" customWidth="1"/>
    <col min="15" max="15" width="3.85546875" style="5" customWidth="1"/>
    <col min="16" max="32" width="9.140625" style="5" hidden="1" customWidth="1" outlineLevel="1"/>
    <col min="33" max="33" width="9.140625" style="5" collapsed="1"/>
    <col min="34" max="16384" width="9.140625" style="5"/>
  </cols>
  <sheetData>
    <row r="1" spans="1:32" ht="20.25" x14ac:dyDescent="0.25">
      <c r="A1" s="3"/>
      <c r="B1" s="296" t="s">
        <v>153</v>
      </c>
      <c r="C1" s="296"/>
      <c r="D1" s="296"/>
      <c r="E1" s="296"/>
      <c r="F1" s="296"/>
      <c r="G1" s="296"/>
      <c r="H1" s="296"/>
      <c r="I1" s="296"/>
      <c r="J1" s="296"/>
      <c r="K1" s="296"/>
      <c r="L1" s="296"/>
      <c r="M1" s="296"/>
      <c r="N1" s="296"/>
      <c r="O1" s="4"/>
    </row>
    <row r="2" spans="1:32" s="83" customFormat="1" ht="27" customHeight="1" x14ac:dyDescent="0.25">
      <c r="A2" s="82"/>
      <c r="B2" s="84" t="s">
        <v>103</v>
      </c>
      <c r="D2" s="85"/>
      <c r="E2" s="85"/>
      <c r="F2" s="85"/>
      <c r="G2" s="85"/>
      <c r="H2" s="85"/>
      <c r="I2" s="85"/>
      <c r="J2" s="85"/>
      <c r="K2" s="85"/>
      <c r="L2" s="85"/>
      <c r="M2" s="85"/>
      <c r="N2" s="86"/>
      <c r="O2" s="87"/>
    </row>
    <row r="3" spans="1:32" s="83" customFormat="1" ht="27" customHeight="1" x14ac:dyDescent="0.25">
      <c r="A3" s="88"/>
      <c r="B3" s="89" t="s">
        <v>102</v>
      </c>
      <c r="C3" s="297"/>
      <c r="D3" s="297"/>
      <c r="E3" s="297"/>
      <c r="F3" s="297"/>
      <c r="G3" s="297"/>
      <c r="H3" s="297"/>
      <c r="I3" s="297"/>
      <c r="J3" s="297"/>
      <c r="K3" s="297"/>
      <c r="L3" s="297"/>
      <c r="M3" s="297"/>
      <c r="N3" s="297"/>
      <c r="O3" s="88"/>
    </row>
    <row r="4" spans="1:32" s="83" customFormat="1" x14ac:dyDescent="0.25">
      <c r="A4" s="88"/>
      <c r="B4" s="298" t="s">
        <v>50</v>
      </c>
      <c r="C4" s="298"/>
      <c r="D4" s="298"/>
      <c r="E4" s="298"/>
      <c r="F4" s="298"/>
      <c r="G4" s="298"/>
      <c r="H4" s="298"/>
      <c r="I4" s="298"/>
      <c r="J4" s="298"/>
      <c r="K4" s="298"/>
      <c r="L4" s="298"/>
      <c r="M4" s="298"/>
      <c r="N4" s="298"/>
      <c r="O4" s="88"/>
      <c r="P4" s="299" t="s">
        <v>104</v>
      </c>
      <c r="Q4" s="299"/>
      <c r="R4" s="299"/>
      <c r="S4" s="299"/>
      <c r="T4" s="299"/>
      <c r="U4" s="299"/>
      <c r="V4" s="299"/>
      <c r="W4" s="299"/>
      <c r="X4" s="299"/>
      <c r="Y4" s="299"/>
      <c r="AA4" s="300" t="s">
        <v>105</v>
      </c>
      <c r="AB4" s="300"/>
      <c r="AC4" s="300"/>
      <c r="AD4" s="300"/>
      <c r="AE4" s="300"/>
      <c r="AF4" s="300"/>
    </row>
    <row r="5" spans="1:32" s="83" customFormat="1" ht="15" customHeight="1" x14ac:dyDescent="0.25">
      <c r="A5" s="88"/>
      <c r="B5" s="295" t="s">
        <v>51</v>
      </c>
      <c r="C5" s="294" t="s">
        <v>106</v>
      </c>
      <c r="D5" s="294"/>
      <c r="E5" s="294" t="s">
        <v>166</v>
      </c>
      <c r="F5" s="294"/>
      <c r="G5" s="294" t="s">
        <v>35</v>
      </c>
      <c r="H5" s="294"/>
      <c r="I5" s="294" t="s">
        <v>107</v>
      </c>
      <c r="J5" s="294"/>
      <c r="K5" s="294" t="s">
        <v>108</v>
      </c>
      <c r="L5" s="294"/>
      <c r="M5" s="294" t="s">
        <v>167</v>
      </c>
      <c r="N5" s="294"/>
      <c r="O5" s="88"/>
      <c r="P5" s="292" t="s">
        <v>109</v>
      </c>
      <c r="Q5" s="293"/>
      <c r="R5" s="292" t="s">
        <v>110</v>
      </c>
      <c r="S5" s="293"/>
      <c r="T5" s="292" t="s">
        <v>111</v>
      </c>
      <c r="U5" s="293"/>
      <c r="V5" s="292" t="s">
        <v>112</v>
      </c>
      <c r="W5" s="293"/>
      <c r="X5" s="292" t="s">
        <v>168</v>
      </c>
      <c r="Y5" s="293"/>
      <c r="AA5" s="90">
        <v>2023</v>
      </c>
      <c r="AB5" s="90">
        <v>2024</v>
      </c>
      <c r="AC5" s="90">
        <v>2025</v>
      </c>
      <c r="AD5" s="90">
        <v>2026</v>
      </c>
      <c r="AE5" s="90">
        <v>2027</v>
      </c>
      <c r="AF5" s="90">
        <v>2028</v>
      </c>
    </row>
    <row r="6" spans="1:32" s="83" customFormat="1" ht="27.75" customHeight="1" x14ac:dyDescent="0.25">
      <c r="A6" s="88"/>
      <c r="B6" s="295"/>
      <c r="C6" s="112" t="s">
        <v>52</v>
      </c>
      <c r="D6" s="112" t="s">
        <v>53</v>
      </c>
      <c r="E6" s="112" t="s">
        <v>52</v>
      </c>
      <c r="F6" s="112" t="s">
        <v>53</v>
      </c>
      <c r="G6" s="112" t="s">
        <v>52</v>
      </c>
      <c r="H6" s="112" t="s">
        <v>53</v>
      </c>
      <c r="I6" s="112" t="s">
        <v>52</v>
      </c>
      <c r="J6" s="112" t="s">
        <v>53</v>
      </c>
      <c r="K6" s="112" t="s">
        <v>52</v>
      </c>
      <c r="L6" s="112" t="s">
        <v>53</v>
      </c>
      <c r="M6" s="112" t="s">
        <v>52</v>
      </c>
      <c r="N6" s="112" t="s">
        <v>53</v>
      </c>
      <c r="O6" s="88"/>
      <c r="P6" s="117" t="s">
        <v>52</v>
      </c>
      <c r="Q6" s="117" t="s">
        <v>53</v>
      </c>
      <c r="R6" s="117" t="s">
        <v>52</v>
      </c>
      <c r="S6" s="117" t="s">
        <v>53</v>
      </c>
      <c r="T6" s="117" t="s">
        <v>52</v>
      </c>
      <c r="U6" s="117" t="s">
        <v>53</v>
      </c>
      <c r="V6" s="117" t="s">
        <v>52</v>
      </c>
      <c r="W6" s="117" t="s">
        <v>53</v>
      </c>
      <c r="X6" s="117" t="s">
        <v>52</v>
      </c>
      <c r="Y6" s="117" t="s">
        <v>53</v>
      </c>
      <c r="AA6" s="117" t="s">
        <v>53</v>
      </c>
      <c r="AB6" s="117" t="s">
        <v>53</v>
      </c>
      <c r="AC6" s="117" t="s">
        <v>53</v>
      </c>
      <c r="AD6" s="117" t="s">
        <v>53</v>
      </c>
      <c r="AE6" s="117" t="s">
        <v>53</v>
      </c>
      <c r="AF6" s="117" t="s">
        <v>53</v>
      </c>
    </row>
    <row r="7" spans="1:32" s="83" customFormat="1" ht="25.5" customHeight="1" x14ac:dyDescent="0.25">
      <c r="A7" s="88">
        <v>1</v>
      </c>
      <c r="B7" s="91"/>
      <c r="C7" s="92"/>
      <c r="D7" s="93"/>
      <c r="E7" s="92"/>
      <c r="F7" s="93"/>
      <c r="G7" s="92"/>
      <c r="H7" s="93"/>
      <c r="I7" s="92"/>
      <c r="J7" s="93"/>
      <c r="K7" s="92"/>
      <c r="L7" s="93"/>
      <c r="M7" s="92"/>
      <c r="N7" s="93"/>
      <c r="O7" s="88"/>
      <c r="P7" s="94" t="e">
        <f t="shared" ref="P7:V19" si="0">E7/C7*1-1</f>
        <v>#DIV/0!</v>
      </c>
      <c r="Q7" s="94" t="e">
        <f t="shared" si="0"/>
        <v>#DIV/0!</v>
      </c>
      <c r="R7" s="94" t="e">
        <f t="shared" si="0"/>
        <v>#DIV/0!</v>
      </c>
      <c r="S7" s="94" t="e">
        <f t="shared" si="0"/>
        <v>#DIV/0!</v>
      </c>
      <c r="T7" s="94" t="e">
        <f t="shared" si="0"/>
        <v>#DIV/0!</v>
      </c>
      <c r="U7" s="94" t="e">
        <f t="shared" si="0"/>
        <v>#DIV/0!</v>
      </c>
      <c r="V7" s="94" t="e">
        <f>K7/I7*1-1</f>
        <v>#DIV/0!</v>
      </c>
      <c r="W7" s="94" t="e">
        <f t="shared" ref="W7:Y19" si="1">L7/J7*1-1</f>
        <v>#DIV/0!</v>
      </c>
      <c r="X7" s="94" t="e">
        <f t="shared" si="1"/>
        <v>#DIV/0!</v>
      </c>
      <c r="Y7" s="94" t="e">
        <f t="shared" si="1"/>
        <v>#DIV/0!</v>
      </c>
      <c r="AA7" s="94" t="e">
        <f t="shared" ref="AA7:AA19" si="2">D7/D$19</f>
        <v>#DIV/0!</v>
      </c>
      <c r="AB7" s="94" t="e">
        <f t="shared" ref="AB7:AB19" si="3">F7/F$19</f>
        <v>#DIV/0!</v>
      </c>
      <c r="AC7" s="94" t="e">
        <f t="shared" ref="AC7:AC19" si="4">H7/H$19</f>
        <v>#DIV/0!</v>
      </c>
      <c r="AD7" s="94" t="e">
        <f t="shared" ref="AD7:AD19" si="5">J7/J$19</f>
        <v>#DIV/0!</v>
      </c>
      <c r="AE7" s="94" t="e">
        <f t="shared" ref="AE7:AE19" si="6">L7/L$19</f>
        <v>#DIV/0!</v>
      </c>
      <c r="AF7" s="94" t="e">
        <f t="shared" ref="AF7:AF19" si="7">N7/N$19</f>
        <v>#DIV/0!</v>
      </c>
    </row>
    <row r="8" spans="1:32" s="83" customFormat="1" ht="25.5" customHeight="1" x14ac:dyDescent="0.25">
      <c r="A8" s="88">
        <v>2</v>
      </c>
      <c r="B8" s="95"/>
      <c r="C8" s="96"/>
      <c r="D8" s="97"/>
      <c r="E8" s="96"/>
      <c r="F8" s="97"/>
      <c r="G8" s="96"/>
      <c r="H8" s="97"/>
      <c r="I8" s="96"/>
      <c r="J8" s="97"/>
      <c r="K8" s="96"/>
      <c r="L8" s="97"/>
      <c r="M8" s="96"/>
      <c r="N8" s="97"/>
      <c r="O8" s="88"/>
      <c r="P8" s="94" t="e">
        <f t="shared" si="0"/>
        <v>#DIV/0!</v>
      </c>
      <c r="Q8" s="94" t="e">
        <f t="shared" si="0"/>
        <v>#DIV/0!</v>
      </c>
      <c r="R8" s="94" t="e">
        <f t="shared" si="0"/>
        <v>#DIV/0!</v>
      </c>
      <c r="S8" s="94" t="e">
        <f t="shared" si="0"/>
        <v>#DIV/0!</v>
      </c>
      <c r="T8" s="94" t="e">
        <f t="shared" si="0"/>
        <v>#DIV/0!</v>
      </c>
      <c r="U8" s="94" t="e">
        <f t="shared" si="0"/>
        <v>#DIV/0!</v>
      </c>
      <c r="V8" s="94" t="e">
        <f t="shared" si="0"/>
        <v>#DIV/0!</v>
      </c>
      <c r="W8" s="94" t="e">
        <f t="shared" si="1"/>
        <v>#DIV/0!</v>
      </c>
      <c r="X8" s="94" t="e">
        <f t="shared" si="1"/>
        <v>#DIV/0!</v>
      </c>
      <c r="Y8" s="94" t="e">
        <f t="shared" si="1"/>
        <v>#DIV/0!</v>
      </c>
      <c r="AA8" s="94" t="e">
        <f t="shared" si="2"/>
        <v>#DIV/0!</v>
      </c>
      <c r="AB8" s="94" t="e">
        <f t="shared" si="3"/>
        <v>#DIV/0!</v>
      </c>
      <c r="AC8" s="94" t="e">
        <f t="shared" si="4"/>
        <v>#DIV/0!</v>
      </c>
      <c r="AD8" s="94" t="e">
        <f t="shared" si="5"/>
        <v>#DIV/0!</v>
      </c>
      <c r="AE8" s="94" t="e">
        <f t="shared" si="6"/>
        <v>#DIV/0!</v>
      </c>
      <c r="AF8" s="94" t="e">
        <f t="shared" si="7"/>
        <v>#DIV/0!</v>
      </c>
    </row>
    <row r="9" spans="1:32" s="83" customFormat="1" ht="25.5" customHeight="1" x14ac:dyDescent="0.25">
      <c r="A9" s="88">
        <v>3</v>
      </c>
      <c r="B9" s="91"/>
      <c r="C9" s="92"/>
      <c r="D9" s="93"/>
      <c r="E9" s="92"/>
      <c r="F9" s="93"/>
      <c r="G9" s="92"/>
      <c r="H9" s="93"/>
      <c r="I9" s="92"/>
      <c r="J9" s="93"/>
      <c r="K9" s="92"/>
      <c r="L9" s="93"/>
      <c r="M9" s="92"/>
      <c r="N9" s="93"/>
      <c r="O9" s="88"/>
      <c r="P9" s="94" t="e">
        <f t="shared" si="0"/>
        <v>#DIV/0!</v>
      </c>
      <c r="Q9" s="94" t="e">
        <f t="shared" si="0"/>
        <v>#DIV/0!</v>
      </c>
      <c r="R9" s="94" t="e">
        <f t="shared" si="0"/>
        <v>#DIV/0!</v>
      </c>
      <c r="S9" s="94" t="e">
        <f t="shared" si="0"/>
        <v>#DIV/0!</v>
      </c>
      <c r="T9" s="94" t="e">
        <f t="shared" si="0"/>
        <v>#DIV/0!</v>
      </c>
      <c r="U9" s="94" t="e">
        <f t="shared" si="0"/>
        <v>#DIV/0!</v>
      </c>
      <c r="V9" s="94" t="e">
        <f t="shared" si="0"/>
        <v>#DIV/0!</v>
      </c>
      <c r="W9" s="94" t="e">
        <f t="shared" si="1"/>
        <v>#DIV/0!</v>
      </c>
      <c r="X9" s="94" t="e">
        <f t="shared" si="1"/>
        <v>#DIV/0!</v>
      </c>
      <c r="Y9" s="94" t="e">
        <f t="shared" si="1"/>
        <v>#DIV/0!</v>
      </c>
      <c r="AA9" s="94" t="e">
        <f t="shared" si="2"/>
        <v>#DIV/0!</v>
      </c>
      <c r="AB9" s="94" t="e">
        <f t="shared" si="3"/>
        <v>#DIV/0!</v>
      </c>
      <c r="AC9" s="94" t="e">
        <f t="shared" si="4"/>
        <v>#DIV/0!</v>
      </c>
      <c r="AD9" s="94" t="e">
        <f t="shared" si="5"/>
        <v>#DIV/0!</v>
      </c>
      <c r="AE9" s="94" t="e">
        <f t="shared" si="6"/>
        <v>#DIV/0!</v>
      </c>
      <c r="AF9" s="94" t="e">
        <f t="shared" si="7"/>
        <v>#DIV/0!</v>
      </c>
    </row>
    <row r="10" spans="1:32" s="83" customFormat="1" ht="25.5" customHeight="1" x14ac:dyDescent="0.25">
      <c r="A10" s="88">
        <v>4</v>
      </c>
      <c r="B10" s="95"/>
      <c r="C10" s="96"/>
      <c r="D10" s="97"/>
      <c r="E10" s="96"/>
      <c r="F10" s="97"/>
      <c r="G10" s="96"/>
      <c r="H10" s="97"/>
      <c r="I10" s="96"/>
      <c r="J10" s="97"/>
      <c r="K10" s="96"/>
      <c r="L10" s="97"/>
      <c r="M10" s="96"/>
      <c r="N10" s="97"/>
      <c r="O10" s="88"/>
      <c r="P10" s="94" t="e">
        <f t="shared" si="0"/>
        <v>#DIV/0!</v>
      </c>
      <c r="Q10" s="94" t="e">
        <f t="shared" si="0"/>
        <v>#DIV/0!</v>
      </c>
      <c r="R10" s="94" t="e">
        <f t="shared" si="0"/>
        <v>#DIV/0!</v>
      </c>
      <c r="S10" s="94" t="e">
        <f t="shared" si="0"/>
        <v>#DIV/0!</v>
      </c>
      <c r="T10" s="94" t="e">
        <f t="shared" si="0"/>
        <v>#DIV/0!</v>
      </c>
      <c r="U10" s="94" t="e">
        <f t="shared" si="0"/>
        <v>#DIV/0!</v>
      </c>
      <c r="V10" s="94" t="e">
        <f t="shared" si="0"/>
        <v>#DIV/0!</v>
      </c>
      <c r="W10" s="94" t="e">
        <f t="shared" si="1"/>
        <v>#DIV/0!</v>
      </c>
      <c r="X10" s="94" t="e">
        <f t="shared" si="1"/>
        <v>#DIV/0!</v>
      </c>
      <c r="Y10" s="94" t="e">
        <f t="shared" si="1"/>
        <v>#DIV/0!</v>
      </c>
      <c r="AA10" s="94" t="e">
        <f t="shared" si="2"/>
        <v>#DIV/0!</v>
      </c>
      <c r="AB10" s="94" t="e">
        <f t="shared" si="3"/>
        <v>#DIV/0!</v>
      </c>
      <c r="AC10" s="94" t="e">
        <f t="shared" si="4"/>
        <v>#DIV/0!</v>
      </c>
      <c r="AD10" s="94" t="e">
        <f t="shared" si="5"/>
        <v>#DIV/0!</v>
      </c>
      <c r="AE10" s="94" t="e">
        <f t="shared" si="6"/>
        <v>#DIV/0!</v>
      </c>
      <c r="AF10" s="94" t="e">
        <f t="shared" si="7"/>
        <v>#DIV/0!</v>
      </c>
    </row>
    <row r="11" spans="1:32" s="83" customFormat="1" ht="25.5" customHeight="1" x14ac:dyDescent="0.25">
      <c r="A11" s="88">
        <v>5</v>
      </c>
      <c r="B11" s="91"/>
      <c r="C11" s="92"/>
      <c r="D11" s="93"/>
      <c r="E11" s="92"/>
      <c r="F11" s="93"/>
      <c r="G11" s="92"/>
      <c r="H11" s="93"/>
      <c r="I11" s="92"/>
      <c r="J11" s="93"/>
      <c r="K11" s="92"/>
      <c r="L11" s="93"/>
      <c r="M11" s="92"/>
      <c r="N11" s="93"/>
      <c r="O11" s="88"/>
      <c r="P11" s="94" t="e">
        <f t="shared" si="0"/>
        <v>#DIV/0!</v>
      </c>
      <c r="Q11" s="94" t="e">
        <f t="shared" si="0"/>
        <v>#DIV/0!</v>
      </c>
      <c r="R11" s="94" t="e">
        <f t="shared" si="0"/>
        <v>#DIV/0!</v>
      </c>
      <c r="S11" s="94" t="e">
        <f t="shared" si="0"/>
        <v>#DIV/0!</v>
      </c>
      <c r="T11" s="94" t="e">
        <f t="shared" si="0"/>
        <v>#DIV/0!</v>
      </c>
      <c r="U11" s="94" t="e">
        <f t="shared" si="0"/>
        <v>#DIV/0!</v>
      </c>
      <c r="V11" s="94" t="e">
        <f t="shared" si="0"/>
        <v>#DIV/0!</v>
      </c>
      <c r="W11" s="94" t="e">
        <f t="shared" si="1"/>
        <v>#DIV/0!</v>
      </c>
      <c r="X11" s="94" t="e">
        <f t="shared" si="1"/>
        <v>#DIV/0!</v>
      </c>
      <c r="Y11" s="94" t="e">
        <f t="shared" si="1"/>
        <v>#DIV/0!</v>
      </c>
      <c r="AA11" s="94" t="e">
        <f t="shared" si="2"/>
        <v>#DIV/0!</v>
      </c>
      <c r="AB11" s="94" t="e">
        <f t="shared" si="3"/>
        <v>#DIV/0!</v>
      </c>
      <c r="AC11" s="94" t="e">
        <f t="shared" si="4"/>
        <v>#DIV/0!</v>
      </c>
      <c r="AD11" s="94" t="e">
        <f t="shared" si="5"/>
        <v>#DIV/0!</v>
      </c>
      <c r="AE11" s="94" t="e">
        <f t="shared" si="6"/>
        <v>#DIV/0!</v>
      </c>
      <c r="AF11" s="94" t="e">
        <f t="shared" si="7"/>
        <v>#DIV/0!</v>
      </c>
    </row>
    <row r="12" spans="1:32" s="83" customFormat="1" ht="25.5" customHeight="1" x14ac:dyDescent="0.25">
      <c r="A12" s="88">
        <v>6</v>
      </c>
      <c r="B12" s="95"/>
      <c r="C12" s="96"/>
      <c r="D12" s="97"/>
      <c r="E12" s="96"/>
      <c r="F12" s="97"/>
      <c r="G12" s="96"/>
      <c r="H12" s="97"/>
      <c r="I12" s="96"/>
      <c r="J12" s="97"/>
      <c r="K12" s="96"/>
      <c r="L12" s="97"/>
      <c r="M12" s="96"/>
      <c r="N12" s="97"/>
      <c r="O12" s="88"/>
      <c r="P12" s="94" t="e">
        <f t="shared" si="0"/>
        <v>#DIV/0!</v>
      </c>
      <c r="Q12" s="94" t="e">
        <f t="shared" si="0"/>
        <v>#DIV/0!</v>
      </c>
      <c r="R12" s="94" t="e">
        <f t="shared" si="0"/>
        <v>#DIV/0!</v>
      </c>
      <c r="S12" s="94" t="e">
        <f>H12/F12*1-1</f>
        <v>#DIV/0!</v>
      </c>
      <c r="T12" s="94" t="e">
        <f t="shared" si="0"/>
        <v>#DIV/0!</v>
      </c>
      <c r="U12" s="94" t="e">
        <f t="shared" si="0"/>
        <v>#DIV/0!</v>
      </c>
      <c r="V12" s="94" t="e">
        <f t="shared" si="0"/>
        <v>#DIV/0!</v>
      </c>
      <c r="W12" s="94" t="e">
        <f t="shared" si="1"/>
        <v>#DIV/0!</v>
      </c>
      <c r="X12" s="94" t="e">
        <f t="shared" si="1"/>
        <v>#DIV/0!</v>
      </c>
      <c r="Y12" s="94" t="e">
        <f t="shared" si="1"/>
        <v>#DIV/0!</v>
      </c>
      <c r="AA12" s="94" t="e">
        <f t="shared" si="2"/>
        <v>#DIV/0!</v>
      </c>
      <c r="AB12" s="94" t="e">
        <f t="shared" si="3"/>
        <v>#DIV/0!</v>
      </c>
      <c r="AC12" s="94" t="e">
        <f t="shared" si="4"/>
        <v>#DIV/0!</v>
      </c>
      <c r="AD12" s="94" t="e">
        <f t="shared" si="5"/>
        <v>#DIV/0!</v>
      </c>
      <c r="AE12" s="94" t="e">
        <f t="shared" si="6"/>
        <v>#DIV/0!</v>
      </c>
      <c r="AF12" s="94" t="e">
        <f t="shared" si="7"/>
        <v>#DIV/0!</v>
      </c>
    </row>
    <row r="13" spans="1:32" s="83" customFormat="1" ht="25.5" customHeight="1" x14ac:dyDescent="0.25">
      <c r="A13" s="88">
        <v>7</v>
      </c>
      <c r="B13" s="91"/>
      <c r="C13" s="92"/>
      <c r="D13" s="93"/>
      <c r="E13" s="92"/>
      <c r="F13" s="93"/>
      <c r="G13" s="92"/>
      <c r="H13" s="93"/>
      <c r="I13" s="92"/>
      <c r="J13" s="93"/>
      <c r="K13" s="92"/>
      <c r="L13" s="93"/>
      <c r="M13" s="92"/>
      <c r="N13" s="93"/>
      <c r="O13" s="88"/>
      <c r="P13" s="94" t="e">
        <f t="shared" si="0"/>
        <v>#DIV/0!</v>
      </c>
      <c r="Q13" s="94" t="e">
        <f t="shared" si="0"/>
        <v>#DIV/0!</v>
      </c>
      <c r="R13" s="94" t="e">
        <f t="shared" si="0"/>
        <v>#DIV/0!</v>
      </c>
      <c r="S13" s="94" t="e">
        <f t="shared" si="0"/>
        <v>#DIV/0!</v>
      </c>
      <c r="T13" s="94" t="e">
        <f t="shared" si="0"/>
        <v>#DIV/0!</v>
      </c>
      <c r="U13" s="94" t="e">
        <f t="shared" si="0"/>
        <v>#DIV/0!</v>
      </c>
      <c r="V13" s="94" t="e">
        <f t="shared" si="0"/>
        <v>#DIV/0!</v>
      </c>
      <c r="W13" s="94" t="e">
        <f t="shared" si="1"/>
        <v>#DIV/0!</v>
      </c>
      <c r="X13" s="94" t="e">
        <f t="shared" si="1"/>
        <v>#DIV/0!</v>
      </c>
      <c r="Y13" s="94" t="e">
        <f t="shared" si="1"/>
        <v>#DIV/0!</v>
      </c>
      <c r="AA13" s="94" t="e">
        <f t="shared" si="2"/>
        <v>#DIV/0!</v>
      </c>
      <c r="AB13" s="94" t="e">
        <f t="shared" si="3"/>
        <v>#DIV/0!</v>
      </c>
      <c r="AC13" s="94" t="e">
        <f t="shared" si="4"/>
        <v>#DIV/0!</v>
      </c>
      <c r="AD13" s="94" t="e">
        <f t="shared" si="5"/>
        <v>#DIV/0!</v>
      </c>
      <c r="AE13" s="94" t="e">
        <f t="shared" si="6"/>
        <v>#DIV/0!</v>
      </c>
      <c r="AF13" s="94" t="e">
        <f t="shared" si="7"/>
        <v>#DIV/0!</v>
      </c>
    </row>
    <row r="14" spans="1:32" s="83" customFormat="1" ht="25.5" customHeight="1" x14ac:dyDescent="0.25">
      <c r="A14" s="88">
        <v>8</v>
      </c>
      <c r="B14" s="95"/>
      <c r="C14" s="96"/>
      <c r="D14" s="97"/>
      <c r="E14" s="96"/>
      <c r="F14" s="97"/>
      <c r="G14" s="96"/>
      <c r="H14" s="97"/>
      <c r="I14" s="96"/>
      <c r="J14" s="97"/>
      <c r="K14" s="96"/>
      <c r="L14" s="97"/>
      <c r="M14" s="96"/>
      <c r="N14" s="97"/>
      <c r="O14" s="88"/>
      <c r="P14" s="94" t="e">
        <f t="shared" si="0"/>
        <v>#DIV/0!</v>
      </c>
      <c r="Q14" s="94" t="e">
        <f t="shared" si="0"/>
        <v>#DIV/0!</v>
      </c>
      <c r="R14" s="94" t="e">
        <f t="shared" si="0"/>
        <v>#DIV/0!</v>
      </c>
      <c r="S14" s="94" t="e">
        <f>H14/F14*1-1</f>
        <v>#DIV/0!</v>
      </c>
      <c r="T14" s="94" t="e">
        <f t="shared" si="0"/>
        <v>#DIV/0!</v>
      </c>
      <c r="U14" s="94" t="e">
        <f t="shared" si="0"/>
        <v>#DIV/0!</v>
      </c>
      <c r="V14" s="94" t="e">
        <f t="shared" si="0"/>
        <v>#DIV/0!</v>
      </c>
      <c r="W14" s="94" t="e">
        <f t="shared" si="1"/>
        <v>#DIV/0!</v>
      </c>
      <c r="X14" s="94" t="e">
        <f t="shared" si="1"/>
        <v>#DIV/0!</v>
      </c>
      <c r="Y14" s="94" t="e">
        <f t="shared" si="1"/>
        <v>#DIV/0!</v>
      </c>
      <c r="AA14" s="94" t="e">
        <f t="shared" si="2"/>
        <v>#DIV/0!</v>
      </c>
      <c r="AB14" s="94" t="e">
        <f t="shared" si="3"/>
        <v>#DIV/0!</v>
      </c>
      <c r="AC14" s="94" t="e">
        <f t="shared" si="4"/>
        <v>#DIV/0!</v>
      </c>
      <c r="AD14" s="94" t="e">
        <f t="shared" si="5"/>
        <v>#DIV/0!</v>
      </c>
      <c r="AE14" s="94" t="e">
        <f t="shared" si="6"/>
        <v>#DIV/0!</v>
      </c>
      <c r="AF14" s="94" t="e">
        <f t="shared" si="7"/>
        <v>#DIV/0!</v>
      </c>
    </row>
    <row r="15" spans="1:32" s="83" customFormat="1" ht="25.5" customHeight="1" x14ac:dyDescent="0.25">
      <c r="A15" s="88">
        <v>9</v>
      </c>
      <c r="B15" s="91"/>
      <c r="C15" s="92"/>
      <c r="D15" s="93"/>
      <c r="E15" s="92"/>
      <c r="F15" s="93"/>
      <c r="G15" s="92"/>
      <c r="H15" s="93"/>
      <c r="I15" s="92"/>
      <c r="J15" s="93"/>
      <c r="K15" s="92"/>
      <c r="L15" s="93"/>
      <c r="M15" s="92"/>
      <c r="N15" s="93"/>
      <c r="O15" s="88"/>
      <c r="P15" s="94" t="e">
        <f t="shared" si="0"/>
        <v>#DIV/0!</v>
      </c>
      <c r="Q15" s="94" t="e">
        <f t="shared" si="0"/>
        <v>#DIV/0!</v>
      </c>
      <c r="R15" s="94" t="e">
        <f t="shared" si="0"/>
        <v>#DIV/0!</v>
      </c>
      <c r="S15" s="94" t="e">
        <f t="shared" si="0"/>
        <v>#DIV/0!</v>
      </c>
      <c r="T15" s="94" t="e">
        <f t="shared" si="0"/>
        <v>#DIV/0!</v>
      </c>
      <c r="U15" s="94" t="e">
        <f t="shared" si="0"/>
        <v>#DIV/0!</v>
      </c>
      <c r="V15" s="94" t="e">
        <f t="shared" si="0"/>
        <v>#DIV/0!</v>
      </c>
      <c r="W15" s="94" t="e">
        <f t="shared" si="1"/>
        <v>#DIV/0!</v>
      </c>
      <c r="X15" s="94" t="e">
        <f t="shared" si="1"/>
        <v>#DIV/0!</v>
      </c>
      <c r="Y15" s="94" t="e">
        <f t="shared" si="1"/>
        <v>#DIV/0!</v>
      </c>
      <c r="AA15" s="94" t="e">
        <f t="shared" si="2"/>
        <v>#DIV/0!</v>
      </c>
      <c r="AB15" s="94" t="e">
        <f t="shared" si="3"/>
        <v>#DIV/0!</v>
      </c>
      <c r="AC15" s="94" t="e">
        <f t="shared" si="4"/>
        <v>#DIV/0!</v>
      </c>
      <c r="AD15" s="94" t="e">
        <f t="shared" si="5"/>
        <v>#DIV/0!</v>
      </c>
      <c r="AE15" s="94" t="e">
        <f t="shared" si="6"/>
        <v>#DIV/0!</v>
      </c>
      <c r="AF15" s="94" t="e">
        <f t="shared" si="7"/>
        <v>#DIV/0!</v>
      </c>
    </row>
    <row r="16" spans="1:32" s="83" customFormat="1" ht="25.5" customHeight="1" x14ac:dyDescent="0.25">
      <c r="A16" s="88">
        <v>10</v>
      </c>
      <c r="B16" s="95"/>
      <c r="C16" s="96"/>
      <c r="D16" s="97"/>
      <c r="E16" s="96"/>
      <c r="F16" s="97"/>
      <c r="G16" s="96"/>
      <c r="H16" s="97"/>
      <c r="I16" s="96"/>
      <c r="J16" s="97"/>
      <c r="K16" s="96"/>
      <c r="L16" s="97"/>
      <c r="M16" s="96"/>
      <c r="N16" s="97"/>
      <c r="O16" s="88"/>
      <c r="P16" s="94" t="e">
        <f t="shared" si="0"/>
        <v>#DIV/0!</v>
      </c>
      <c r="Q16" s="94" t="e">
        <f t="shared" si="0"/>
        <v>#DIV/0!</v>
      </c>
      <c r="R16" s="94" t="e">
        <f t="shared" si="0"/>
        <v>#DIV/0!</v>
      </c>
      <c r="S16" s="94" t="e">
        <f t="shared" si="0"/>
        <v>#DIV/0!</v>
      </c>
      <c r="T16" s="94" t="e">
        <f t="shared" si="0"/>
        <v>#DIV/0!</v>
      </c>
      <c r="U16" s="94" t="e">
        <f t="shared" si="0"/>
        <v>#DIV/0!</v>
      </c>
      <c r="V16" s="94" t="e">
        <f t="shared" si="0"/>
        <v>#DIV/0!</v>
      </c>
      <c r="W16" s="94" t="e">
        <f t="shared" si="1"/>
        <v>#DIV/0!</v>
      </c>
      <c r="X16" s="94" t="e">
        <f t="shared" si="1"/>
        <v>#DIV/0!</v>
      </c>
      <c r="Y16" s="94" t="e">
        <f t="shared" si="1"/>
        <v>#DIV/0!</v>
      </c>
      <c r="AA16" s="94" t="e">
        <f t="shared" si="2"/>
        <v>#DIV/0!</v>
      </c>
      <c r="AB16" s="94" t="e">
        <f t="shared" si="3"/>
        <v>#DIV/0!</v>
      </c>
      <c r="AC16" s="94" t="e">
        <f t="shared" si="4"/>
        <v>#DIV/0!</v>
      </c>
      <c r="AD16" s="94" t="e">
        <f t="shared" si="5"/>
        <v>#DIV/0!</v>
      </c>
      <c r="AE16" s="94" t="e">
        <f t="shared" si="6"/>
        <v>#DIV/0!</v>
      </c>
      <c r="AF16" s="94" t="e">
        <f t="shared" si="7"/>
        <v>#DIV/0!</v>
      </c>
    </row>
    <row r="17" spans="1:32" s="83" customFormat="1" ht="25.5" customHeight="1" x14ac:dyDescent="0.25">
      <c r="A17" s="88">
        <v>11</v>
      </c>
      <c r="B17" s="91"/>
      <c r="C17" s="92"/>
      <c r="D17" s="93"/>
      <c r="E17" s="92"/>
      <c r="F17" s="93"/>
      <c r="G17" s="92"/>
      <c r="H17" s="93"/>
      <c r="I17" s="92"/>
      <c r="J17" s="93"/>
      <c r="K17" s="92"/>
      <c r="L17" s="93"/>
      <c r="M17" s="92"/>
      <c r="N17" s="93"/>
      <c r="O17" s="88"/>
      <c r="P17" s="94" t="e">
        <f t="shared" si="0"/>
        <v>#DIV/0!</v>
      </c>
      <c r="Q17" s="94" t="e">
        <f t="shared" si="0"/>
        <v>#DIV/0!</v>
      </c>
      <c r="R17" s="94" t="e">
        <f t="shared" si="0"/>
        <v>#DIV/0!</v>
      </c>
      <c r="S17" s="94" t="e">
        <f>H17/F17*1-1</f>
        <v>#DIV/0!</v>
      </c>
      <c r="T17" s="94" t="e">
        <f t="shared" si="0"/>
        <v>#DIV/0!</v>
      </c>
      <c r="U17" s="94" t="e">
        <f t="shared" si="0"/>
        <v>#DIV/0!</v>
      </c>
      <c r="V17" s="94" t="e">
        <f t="shared" si="0"/>
        <v>#DIV/0!</v>
      </c>
      <c r="W17" s="94" t="e">
        <f t="shared" si="1"/>
        <v>#DIV/0!</v>
      </c>
      <c r="X17" s="94" t="e">
        <f t="shared" si="1"/>
        <v>#DIV/0!</v>
      </c>
      <c r="Y17" s="94" t="e">
        <f t="shared" si="1"/>
        <v>#DIV/0!</v>
      </c>
      <c r="AA17" s="94" t="e">
        <f t="shared" si="2"/>
        <v>#DIV/0!</v>
      </c>
      <c r="AB17" s="94" t="e">
        <f t="shared" si="3"/>
        <v>#DIV/0!</v>
      </c>
      <c r="AC17" s="94" t="e">
        <f t="shared" si="4"/>
        <v>#DIV/0!</v>
      </c>
      <c r="AD17" s="94" t="e">
        <f t="shared" si="5"/>
        <v>#DIV/0!</v>
      </c>
      <c r="AE17" s="94" t="e">
        <f t="shared" si="6"/>
        <v>#DIV/0!</v>
      </c>
      <c r="AF17" s="94" t="e">
        <f t="shared" si="7"/>
        <v>#DIV/0!</v>
      </c>
    </row>
    <row r="18" spans="1:32" s="83" customFormat="1" ht="25.5" customHeight="1" x14ac:dyDescent="0.25">
      <c r="A18" s="88">
        <v>12</v>
      </c>
      <c r="B18" s="95"/>
      <c r="C18" s="96"/>
      <c r="D18" s="97"/>
      <c r="E18" s="96"/>
      <c r="F18" s="97"/>
      <c r="G18" s="96"/>
      <c r="H18" s="97"/>
      <c r="I18" s="96"/>
      <c r="J18" s="97"/>
      <c r="K18" s="96"/>
      <c r="L18" s="97"/>
      <c r="M18" s="96"/>
      <c r="N18" s="97"/>
      <c r="O18" s="88"/>
      <c r="P18" s="94" t="e">
        <f t="shared" si="0"/>
        <v>#DIV/0!</v>
      </c>
      <c r="Q18" s="94" t="e">
        <f t="shared" si="0"/>
        <v>#DIV/0!</v>
      </c>
      <c r="R18" s="94" t="e">
        <f t="shared" si="0"/>
        <v>#DIV/0!</v>
      </c>
      <c r="S18" s="94" t="e">
        <f t="shared" si="0"/>
        <v>#DIV/0!</v>
      </c>
      <c r="T18" s="94" t="e">
        <f t="shared" si="0"/>
        <v>#DIV/0!</v>
      </c>
      <c r="U18" s="94" t="e">
        <f t="shared" si="0"/>
        <v>#DIV/0!</v>
      </c>
      <c r="V18" s="94" t="e">
        <f t="shared" si="0"/>
        <v>#DIV/0!</v>
      </c>
      <c r="W18" s="94" t="e">
        <f t="shared" si="1"/>
        <v>#DIV/0!</v>
      </c>
      <c r="X18" s="94" t="e">
        <f t="shared" si="1"/>
        <v>#DIV/0!</v>
      </c>
      <c r="Y18" s="94" t="e">
        <f t="shared" si="1"/>
        <v>#DIV/0!</v>
      </c>
      <c r="AA18" s="94" t="e">
        <f t="shared" si="2"/>
        <v>#DIV/0!</v>
      </c>
      <c r="AB18" s="94" t="e">
        <f t="shared" si="3"/>
        <v>#DIV/0!</v>
      </c>
      <c r="AC18" s="94" t="e">
        <f t="shared" si="4"/>
        <v>#DIV/0!</v>
      </c>
      <c r="AD18" s="94" t="e">
        <f t="shared" si="5"/>
        <v>#DIV/0!</v>
      </c>
      <c r="AE18" s="94" t="e">
        <f t="shared" si="6"/>
        <v>#DIV/0!</v>
      </c>
      <c r="AF18" s="94" t="e">
        <f t="shared" si="7"/>
        <v>#DIV/0!</v>
      </c>
    </row>
    <row r="19" spans="1:32" s="100" customFormat="1" ht="27" customHeight="1" x14ac:dyDescent="0.2">
      <c r="A19" s="98"/>
      <c r="B19" s="113" t="s">
        <v>54</v>
      </c>
      <c r="C19" s="114"/>
      <c r="D19" s="115">
        <f>SUM(D7:D18)</f>
        <v>0</v>
      </c>
      <c r="E19" s="114"/>
      <c r="F19" s="115">
        <f>SUM(F7:F18)</f>
        <v>0</v>
      </c>
      <c r="G19" s="114"/>
      <c r="H19" s="115">
        <f>SUM(H7:H18)</f>
        <v>0</v>
      </c>
      <c r="I19" s="114"/>
      <c r="J19" s="115">
        <f>SUM(J7:J18)</f>
        <v>0</v>
      </c>
      <c r="K19" s="114"/>
      <c r="L19" s="115">
        <f>SUM(L7:L18)</f>
        <v>0</v>
      </c>
      <c r="M19" s="114"/>
      <c r="N19" s="115">
        <f>SUM(N7:N18)</f>
        <v>0</v>
      </c>
      <c r="O19" s="98"/>
      <c r="P19" s="99" t="e">
        <f>E19/C19*1-1</f>
        <v>#DIV/0!</v>
      </c>
      <c r="Q19" s="99" t="e">
        <f t="shared" si="0"/>
        <v>#DIV/0!</v>
      </c>
      <c r="R19" s="99" t="e">
        <f t="shared" si="0"/>
        <v>#DIV/0!</v>
      </c>
      <c r="S19" s="99" t="e">
        <f t="shared" si="0"/>
        <v>#DIV/0!</v>
      </c>
      <c r="T19" s="99" t="e">
        <f t="shared" si="0"/>
        <v>#DIV/0!</v>
      </c>
      <c r="U19" s="99" t="e">
        <f t="shared" si="0"/>
        <v>#DIV/0!</v>
      </c>
      <c r="V19" s="99" t="e">
        <f t="shared" si="0"/>
        <v>#DIV/0!</v>
      </c>
      <c r="W19" s="99" t="e">
        <f t="shared" si="1"/>
        <v>#DIV/0!</v>
      </c>
      <c r="X19" s="99" t="e">
        <f t="shared" si="1"/>
        <v>#DIV/0!</v>
      </c>
      <c r="Y19" s="99" t="e">
        <f t="shared" si="1"/>
        <v>#DIV/0!</v>
      </c>
      <c r="AA19" s="99" t="e">
        <f t="shared" si="2"/>
        <v>#DIV/0!</v>
      </c>
      <c r="AB19" s="99" t="e">
        <f t="shared" si="3"/>
        <v>#DIV/0!</v>
      </c>
      <c r="AC19" s="99" t="e">
        <f t="shared" si="4"/>
        <v>#DIV/0!</v>
      </c>
      <c r="AD19" s="99" t="e">
        <f t="shared" si="5"/>
        <v>#DIV/0!</v>
      </c>
      <c r="AE19" s="99" t="e">
        <f t="shared" si="6"/>
        <v>#DIV/0!</v>
      </c>
      <c r="AF19" s="99" t="e">
        <f t="shared" si="7"/>
        <v>#DIV/0!</v>
      </c>
    </row>
    <row r="20" spans="1:32" s="100" customFormat="1" ht="24.75" customHeight="1" x14ac:dyDescent="0.2">
      <c r="A20" s="101"/>
      <c r="B20" s="113"/>
      <c r="C20" s="116"/>
      <c r="D20" s="115"/>
      <c r="E20" s="116"/>
      <c r="F20" s="115"/>
      <c r="G20" s="116"/>
      <c r="H20" s="115"/>
      <c r="I20" s="116"/>
      <c r="J20" s="115"/>
      <c r="K20" s="116"/>
      <c r="L20" s="115"/>
      <c r="M20" s="116"/>
      <c r="N20" s="115"/>
      <c r="O20" s="101"/>
    </row>
    <row r="21" spans="1:32" s="83" customFormat="1" ht="18" customHeight="1" x14ac:dyDescent="0.25">
      <c r="A21" s="82"/>
      <c r="B21" s="102"/>
      <c r="C21" s="103"/>
      <c r="D21" s="103"/>
      <c r="E21" s="104"/>
      <c r="F21" s="104"/>
      <c r="G21" s="104"/>
      <c r="H21" s="104"/>
      <c r="I21" s="104"/>
      <c r="J21" s="104"/>
      <c r="K21" s="104"/>
      <c r="L21" s="104"/>
      <c r="M21" s="104"/>
      <c r="N21" s="104"/>
      <c r="O21" s="87"/>
    </row>
    <row r="22" spans="1:32" s="83" customFormat="1" x14ac:dyDescent="0.25">
      <c r="A22" s="82"/>
      <c r="B22" s="105"/>
      <c r="C22" s="105"/>
      <c r="D22" s="105"/>
      <c r="E22" s="104"/>
      <c r="F22" s="104"/>
      <c r="G22" s="104"/>
      <c r="H22" s="104"/>
      <c r="I22" s="104"/>
      <c r="J22" s="104"/>
      <c r="K22" s="104"/>
      <c r="L22" s="104"/>
      <c r="M22" s="104"/>
      <c r="N22" s="104"/>
      <c r="O22" s="87"/>
    </row>
    <row r="23" spans="1:32" s="83" customFormat="1" x14ac:dyDescent="0.25">
      <c r="A23" s="82"/>
      <c r="E23" s="106"/>
      <c r="F23" s="106"/>
      <c r="G23" s="106"/>
      <c r="H23" s="106"/>
      <c r="I23" s="106"/>
      <c r="J23" s="106"/>
      <c r="K23" s="106"/>
      <c r="L23" s="104"/>
      <c r="M23" s="104"/>
      <c r="N23" s="104"/>
      <c r="O23" s="87"/>
    </row>
    <row r="24" spans="1:32" s="83" customFormat="1" ht="15.75" thickBot="1" x14ac:dyDescent="0.3">
      <c r="A24" s="88"/>
      <c r="B24" s="107" t="s">
        <v>55</v>
      </c>
      <c r="C24" s="107"/>
      <c r="D24" s="107"/>
      <c r="E24" s="108"/>
      <c r="F24" s="108"/>
      <c r="G24" s="108"/>
      <c r="H24" s="108"/>
      <c r="I24" s="108"/>
      <c r="J24" s="108"/>
      <c r="K24" s="108"/>
      <c r="L24" s="109"/>
      <c r="M24" s="110"/>
      <c r="N24" s="110"/>
      <c r="O24" s="87"/>
    </row>
    <row r="25" spans="1:32" s="83" customFormat="1" ht="22.5" customHeight="1" x14ac:dyDescent="0.25">
      <c r="A25" s="88"/>
      <c r="B25" s="83" t="s">
        <v>69</v>
      </c>
      <c r="L25" s="111"/>
      <c r="M25" s="104"/>
      <c r="N25" s="104"/>
      <c r="O25" s="87"/>
    </row>
    <row r="26" spans="1:32" s="83" customFormat="1" ht="21.75" customHeight="1" x14ac:dyDescent="0.25">
      <c r="A26" s="88"/>
      <c r="B26" s="83" t="s">
        <v>64</v>
      </c>
      <c r="L26" s="111"/>
      <c r="M26" s="104"/>
      <c r="N26" s="104"/>
      <c r="O26" s="87"/>
    </row>
  </sheetData>
  <sheetProtection algorithmName="SHA-512" hashValue="TNC+ZTZd+p+oNU7WkXIrAM5YE1byMk51NxxBr5rXXXJJYbvBpMSrEkAo9LE//yd/24/7Tv0JIBUImSShvjQyHA==" saltValue="pjwxWq7WNKcKV3qXrUaOQQ==" spinCount="100000" sheet="1" formatCells="0" formatRows="0" insertRows="0" selectLockedCells="1"/>
  <mergeCells count="17">
    <mergeCell ref="B1:N1"/>
    <mergeCell ref="C3:N3"/>
    <mergeCell ref="B4:N4"/>
    <mergeCell ref="P4:Y4"/>
    <mergeCell ref="AA4:AF4"/>
    <mergeCell ref="B5:B6"/>
    <mergeCell ref="C5:D5"/>
    <mergeCell ref="E5:F5"/>
    <mergeCell ref="G5:H5"/>
    <mergeCell ref="I5:J5"/>
    <mergeCell ref="V5:W5"/>
    <mergeCell ref="X5:Y5"/>
    <mergeCell ref="K5:L5"/>
    <mergeCell ref="M5:N5"/>
    <mergeCell ref="P5:Q5"/>
    <mergeCell ref="R5:S5"/>
    <mergeCell ref="T5:U5"/>
  </mergeCells>
  <phoneticPr fontId="2" type="noConversion"/>
  <conditionalFormatting sqref="B6:N6">
    <cfRule type="containsBlanks" dxfId="16" priority="2">
      <formula>LEN(TRIM(B6))=0</formula>
    </cfRule>
  </conditionalFormatting>
  <pageMargins left="0.26" right="0.2" top="0.53" bottom="0.51" header="0.3" footer="0.3"/>
  <pageSetup paperSize="9"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BD75-1081-45B2-B1B4-744647AD07E7}">
  <sheetPr>
    <tabColor theme="9" tint="0.39997558519241921"/>
    <pageSetUpPr autoPageBreaks="0" fitToPage="1"/>
  </sheetPr>
  <dimension ref="A1:O106"/>
  <sheetViews>
    <sheetView showGridLines="0" workbookViewId="0">
      <selection activeCell="C2" sqref="C2:I2"/>
    </sheetView>
  </sheetViews>
  <sheetFormatPr defaultColWidth="9.140625" defaultRowHeight="15" outlineLevelRow="1" x14ac:dyDescent="0.25"/>
  <cols>
    <col min="1" max="1" width="3" style="6" customWidth="1"/>
    <col min="2" max="2" width="34.28515625" style="6" customWidth="1"/>
    <col min="3" max="8" width="16.42578125" style="6" customWidth="1"/>
    <col min="9" max="9" width="13.7109375" style="6" customWidth="1"/>
    <col min="10" max="10" width="12.7109375" style="6" customWidth="1"/>
    <col min="11" max="16384" width="9.140625" style="6"/>
  </cols>
  <sheetData>
    <row r="1" spans="2:10" ht="39" customHeight="1" x14ac:dyDescent="0.3">
      <c r="B1" s="301" t="s">
        <v>152</v>
      </c>
      <c r="C1" s="301"/>
      <c r="D1" s="301"/>
      <c r="E1" s="301"/>
      <c r="F1" s="301"/>
      <c r="G1" s="301"/>
      <c r="H1" s="301"/>
      <c r="I1" s="301"/>
    </row>
    <row r="2" spans="2:10" ht="30" customHeight="1" x14ac:dyDescent="0.25">
      <c r="B2" s="80" t="s">
        <v>96</v>
      </c>
      <c r="C2" s="302"/>
      <c r="D2" s="302"/>
      <c r="E2" s="302"/>
      <c r="F2" s="302"/>
      <c r="G2" s="302"/>
      <c r="H2" s="302"/>
      <c r="I2" s="302"/>
    </row>
    <row r="3" spans="2:10" s="8" customFormat="1" ht="43.5" thickBot="1" x14ac:dyDescent="0.3">
      <c r="B3" s="7" t="s">
        <v>24</v>
      </c>
      <c r="C3" s="7" t="s">
        <v>106</v>
      </c>
      <c r="D3" s="7" t="s">
        <v>166</v>
      </c>
      <c r="E3" s="7" t="s">
        <v>35</v>
      </c>
      <c r="F3" s="7" t="s">
        <v>107</v>
      </c>
      <c r="G3" s="7" t="s">
        <v>108</v>
      </c>
      <c r="H3" s="7" t="s">
        <v>167</v>
      </c>
      <c r="I3" s="7" t="s">
        <v>169</v>
      </c>
    </row>
    <row r="4" spans="2:10" ht="24.75" customHeight="1" x14ac:dyDescent="0.25">
      <c r="B4" s="9" t="s">
        <v>37</v>
      </c>
      <c r="C4" s="10"/>
      <c r="D4" s="10"/>
      <c r="E4" s="10"/>
      <c r="F4" s="10"/>
      <c r="G4" s="10"/>
      <c r="H4" s="10"/>
      <c r="I4" s="147">
        <f>IF(D4=0,0,H4/D4)</f>
        <v>0</v>
      </c>
      <c r="J4" s="11" t="s">
        <v>47</v>
      </c>
    </row>
    <row r="5" spans="2:10" ht="24.75" customHeight="1" x14ac:dyDescent="0.25">
      <c r="B5" s="12" t="s">
        <v>25</v>
      </c>
      <c r="C5" s="13"/>
      <c r="D5" s="13"/>
      <c r="E5" s="13"/>
      <c r="F5" s="13"/>
      <c r="G5" s="13"/>
      <c r="H5" s="13"/>
      <c r="I5" s="148">
        <f t="shared" ref="I5:I16" si="0">IF(D5=0,0,H5/D5)</f>
        <v>0</v>
      </c>
    </row>
    <row r="6" spans="2:10" ht="24.75" customHeight="1" x14ac:dyDescent="0.25">
      <c r="B6" s="14" t="s">
        <v>26</v>
      </c>
      <c r="C6" s="61">
        <f t="shared" ref="C6:H6" si="1">C4-C5</f>
        <v>0</v>
      </c>
      <c r="D6" s="61">
        <f t="shared" si="1"/>
        <v>0</v>
      </c>
      <c r="E6" s="61">
        <f t="shared" si="1"/>
        <v>0</v>
      </c>
      <c r="F6" s="61">
        <f t="shared" si="1"/>
        <v>0</v>
      </c>
      <c r="G6" s="61">
        <f t="shared" si="1"/>
        <v>0</v>
      </c>
      <c r="H6" s="61">
        <f t="shared" si="1"/>
        <v>0</v>
      </c>
      <c r="I6" s="156">
        <f t="shared" si="0"/>
        <v>0</v>
      </c>
    </row>
    <row r="7" spans="2:10" ht="24.75" customHeight="1" x14ac:dyDescent="0.25">
      <c r="B7" s="12" t="s">
        <v>38</v>
      </c>
      <c r="C7" s="62">
        <f>IF(C4=0,0,C6/C4)</f>
        <v>0</v>
      </c>
      <c r="D7" s="62">
        <f t="shared" ref="D7:H7" si="2">IF(D4=0,0,D6/D4)</f>
        <v>0</v>
      </c>
      <c r="E7" s="62">
        <f t="shared" si="2"/>
        <v>0</v>
      </c>
      <c r="F7" s="62">
        <f t="shared" si="2"/>
        <v>0</v>
      </c>
      <c r="G7" s="62">
        <f t="shared" si="2"/>
        <v>0</v>
      </c>
      <c r="H7" s="62">
        <f t="shared" si="2"/>
        <v>0</v>
      </c>
      <c r="I7" s="149">
        <f>IF(D7=0,0,H7-D7)</f>
        <v>0</v>
      </c>
    </row>
    <row r="8" spans="2:10" ht="24.75" customHeight="1" x14ac:dyDescent="0.25">
      <c r="B8" s="12" t="s">
        <v>27</v>
      </c>
      <c r="C8" s="13"/>
      <c r="D8" s="13"/>
      <c r="E8" s="13"/>
      <c r="F8" s="13"/>
      <c r="G8" s="15"/>
      <c r="H8" s="13"/>
      <c r="I8" s="148">
        <f t="shared" si="0"/>
        <v>0</v>
      </c>
    </row>
    <row r="9" spans="2:10" ht="24.75" customHeight="1" x14ac:dyDescent="0.25">
      <c r="B9" s="12" t="s">
        <v>28</v>
      </c>
      <c r="C9" s="13"/>
      <c r="D9" s="13"/>
      <c r="E9" s="13"/>
      <c r="F9" s="13"/>
      <c r="G9" s="15"/>
      <c r="H9" s="13"/>
      <c r="I9" s="148">
        <f t="shared" si="0"/>
        <v>0</v>
      </c>
    </row>
    <row r="10" spans="2:10" ht="24.75" customHeight="1" x14ac:dyDescent="0.25">
      <c r="B10" s="12" t="s">
        <v>29</v>
      </c>
      <c r="C10" s="13"/>
      <c r="D10" s="13"/>
      <c r="E10" s="13"/>
      <c r="F10" s="13"/>
      <c r="G10" s="13"/>
      <c r="H10" s="13"/>
      <c r="I10" s="148">
        <f t="shared" si="0"/>
        <v>0</v>
      </c>
    </row>
    <row r="11" spans="2:10" ht="24.75" customHeight="1" x14ac:dyDescent="0.25">
      <c r="B11" s="12" t="s">
        <v>30</v>
      </c>
      <c r="C11" s="13"/>
      <c r="D11" s="13"/>
      <c r="E11" s="13"/>
      <c r="F11" s="13"/>
      <c r="G11" s="15"/>
      <c r="H11" s="13"/>
      <c r="I11" s="148">
        <f t="shared" si="0"/>
        <v>0</v>
      </c>
    </row>
    <row r="12" spans="2:10" ht="32.25" customHeight="1" x14ac:dyDescent="0.25">
      <c r="B12" s="14" t="s">
        <v>31</v>
      </c>
      <c r="C12" s="61">
        <f t="shared" ref="C12:H12" si="3">C6+C8-C9-C10-C11</f>
        <v>0</v>
      </c>
      <c r="D12" s="61">
        <f t="shared" si="3"/>
        <v>0</v>
      </c>
      <c r="E12" s="61">
        <f t="shared" si="3"/>
        <v>0</v>
      </c>
      <c r="F12" s="61">
        <f t="shared" si="3"/>
        <v>0</v>
      </c>
      <c r="G12" s="61">
        <f t="shared" si="3"/>
        <v>0</v>
      </c>
      <c r="H12" s="61">
        <f t="shared" si="3"/>
        <v>0</v>
      </c>
      <c r="I12" s="157">
        <f t="shared" si="0"/>
        <v>0</v>
      </c>
    </row>
    <row r="13" spans="2:10" ht="39" customHeight="1" x14ac:dyDescent="0.25">
      <c r="B13" s="12" t="s">
        <v>46</v>
      </c>
      <c r="C13" s="13"/>
      <c r="D13" s="13"/>
      <c r="E13" s="13"/>
      <c r="F13" s="13"/>
      <c r="G13" s="15"/>
      <c r="H13" s="13"/>
      <c r="I13" s="148">
        <f t="shared" si="0"/>
        <v>0</v>
      </c>
    </row>
    <row r="14" spans="2:10" ht="31.5" customHeight="1" x14ac:dyDescent="0.25">
      <c r="B14" s="14" t="s">
        <v>32</v>
      </c>
      <c r="C14" s="61">
        <f>C12+C13</f>
        <v>0</v>
      </c>
      <c r="D14" s="61">
        <f>D12+D13</f>
        <v>0</v>
      </c>
      <c r="E14" s="61">
        <f t="shared" ref="E14:H14" si="4">E12+E13</f>
        <v>0</v>
      </c>
      <c r="F14" s="61">
        <f t="shared" si="4"/>
        <v>0</v>
      </c>
      <c r="G14" s="61">
        <f t="shared" si="4"/>
        <v>0</v>
      </c>
      <c r="H14" s="61">
        <f t="shared" si="4"/>
        <v>0</v>
      </c>
      <c r="I14" s="157">
        <f t="shared" si="0"/>
        <v>0</v>
      </c>
    </row>
    <row r="15" spans="2:10" ht="30.75" customHeight="1" x14ac:dyDescent="0.25">
      <c r="B15" s="12" t="s">
        <v>33</v>
      </c>
      <c r="C15" s="13"/>
      <c r="D15" s="13"/>
      <c r="E15" s="169">
        <f>E14*12%</f>
        <v>0</v>
      </c>
      <c r="F15" s="169">
        <f>F14*12%</f>
        <v>0</v>
      </c>
      <c r="G15" s="169">
        <f>G14*12%</f>
        <v>0</v>
      </c>
      <c r="H15" s="169">
        <f>H14*12%</f>
        <v>0</v>
      </c>
      <c r="I15" s="150">
        <f>IF(D15=0,0,H15/D15)</f>
        <v>0</v>
      </c>
    </row>
    <row r="16" spans="2:10" ht="24.75" customHeight="1" x14ac:dyDescent="0.25">
      <c r="B16" s="14" t="s">
        <v>34</v>
      </c>
      <c r="C16" s="61">
        <f t="shared" ref="C16:H16" si="5">C14-C15</f>
        <v>0</v>
      </c>
      <c r="D16" s="61">
        <f t="shared" si="5"/>
        <v>0</v>
      </c>
      <c r="E16" s="61">
        <f t="shared" si="5"/>
        <v>0</v>
      </c>
      <c r="F16" s="61">
        <f t="shared" si="5"/>
        <v>0</v>
      </c>
      <c r="G16" s="61">
        <f t="shared" si="5"/>
        <v>0</v>
      </c>
      <c r="H16" s="61">
        <f t="shared" si="5"/>
        <v>0</v>
      </c>
      <c r="I16" s="157">
        <f t="shared" si="0"/>
        <v>0</v>
      </c>
    </row>
    <row r="17" spans="1:15" s="16" customFormat="1" ht="12" customHeight="1" x14ac:dyDescent="0.25">
      <c r="B17" s="17"/>
      <c r="C17" s="18"/>
      <c r="D17" s="18"/>
      <c r="E17" s="18"/>
      <c r="F17" s="18"/>
      <c r="G17" s="18"/>
      <c r="H17" s="18"/>
      <c r="I17" s="151"/>
      <c r="J17" s="19"/>
    </row>
    <row r="18" spans="1:15" s="16" customFormat="1" ht="27.75" hidden="1" customHeight="1" outlineLevel="1" thickBot="1" x14ac:dyDescent="0.3">
      <c r="B18" s="20" t="s">
        <v>73</v>
      </c>
      <c r="C18" s="63">
        <f>C16+C15+C21+C50+C22</f>
        <v>0</v>
      </c>
      <c r="D18" s="63">
        <f>D16+D15+D21+D50+D22</f>
        <v>0</v>
      </c>
      <c r="E18" s="63">
        <f t="shared" ref="E18:H18" si="6">E16+E15+E21+E50+E22</f>
        <v>0</v>
      </c>
      <c r="F18" s="63">
        <f t="shared" si="6"/>
        <v>0</v>
      </c>
      <c r="G18" s="63">
        <f t="shared" si="6"/>
        <v>0</v>
      </c>
      <c r="H18" s="63">
        <f t="shared" si="6"/>
        <v>0</v>
      </c>
      <c r="I18" s="63">
        <f>IF(E18=0,0,H18/E18)</f>
        <v>0</v>
      </c>
      <c r="J18" s="19">
        <f>IF(E18=0,0,I18/E18)</f>
        <v>0</v>
      </c>
    </row>
    <row r="19" spans="1:15" ht="15.75" collapsed="1" thickBot="1" x14ac:dyDescent="0.3">
      <c r="B19" s="21"/>
      <c r="C19" s="21"/>
      <c r="D19" s="21"/>
      <c r="E19" s="21"/>
      <c r="F19" s="21"/>
      <c r="G19" s="21"/>
      <c r="H19" s="21"/>
      <c r="I19" s="21"/>
    </row>
    <row r="20" spans="1:15" ht="19.5" customHeight="1" x14ac:dyDescent="0.25">
      <c r="B20" s="22" t="s">
        <v>36</v>
      </c>
      <c r="C20" s="23"/>
      <c r="D20" s="23"/>
      <c r="E20" s="23"/>
      <c r="F20" s="23"/>
      <c r="G20" s="23"/>
      <c r="H20" s="23"/>
      <c r="I20" s="23">
        <f>IF(D20=0,0,H20/D20)</f>
        <v>0</v>
      </c>
    </row>
    <row r="21" spans="1:15" ht="44.25" x14ac:dyDescent="0.25">
      <c r="B21" s="17" t="s">
        <v>75</v>
      </c>
      <c r="C21" s="24"/>
      <c r="D21" s="24"/>
      <c r="E21" s="24"/>
      <c r="F21" s="24"/>
      <c r="G21" s="24"/>
      <c r="H21" s="24"/>
      <c r="I21" s="149"/>
    </row>
    <row r="22" spans="1:15" ht="45" thickBot="1" x14ac:dyDescent="0.3">
      <c r="B22" s="20" t="s">
        <v>76</v>
      </c>
      <c r="C22" s="25"/>
      <c r="D22" s="25"/>
      <c r="E22" s="25"/>
      <c r="F22" s="25"/>
      <c r="G22" s="25"/>
      <c r="H22" s="25"/>
      <c r="I22" s="25"/>
    </row>
    <row r="23" spans="1:15" ht="15.75" customHeight="1" thickBot="1" x14ac:dyDescent="0.3">
      <c r="B23" s="26"/>
      <c r="C23" s="27"/>
      <c r="D23" s="27"/>
      <c r="E23" s="27"/>
      <c r="F23" s="27"/>
      <c r="G23" s="27"/>
      <c r="H23" s="27"/>
      <c r="I23" s="27"/>
    </row>
    <row r="24" spans="1:15" ht="27.75" customHeight="1" thickBot="1" x14ac:dyDescent="0.3">
      <c r="B24" s="28" t="s">
        <v>74</v>
      </c>
      <c r="C24" s="29"/>
      <c r="D24" s="29"/>
      <c r="E24" s="29"/>
      <c r="F24" s="29"/>
      <c r="G24" s="29"/>
      <c r="H24" s="29"/>
      <c r="I24" s="29"/>
    </row>
    <row r="25" spans="1:15" ht="31.5" customHeight="1" x14ac:dyDescent="0.25">
      <c r="A25" s="30"/>
      <c r="B25" s="9" t="s">
        <v>72</v>
      </c>
      <c r="C25" s="31"/>
      <c r="D25" s="31"/>
      <c r="E25" s="31"/>
      <c r="F25" s="31"/>
      <c r="G25" s="31"/>
      <c r="H25" s="31"/>
      <c r="I25" s="152">
        <f>IF(D25=0,0,H25-D25)</f>
        <v>0</v>
      </c>
      <c r="J25" s="81">
        <f>I25-E25</f>
        <v>0</v>
      </c>
    </row>
    <row r="26" spans="1:15" s="35" customFormat="1" ht="19.5" customHeight="1" x14ac:dyDescent="0.25">
      <c r="A26" s="32"/>
      <c r="B26" s="33" t="s">
        <v>70</v>
      </c>
      <c r="C26" s="34"/>
      <c r="D26" s="34"/>
      <c r="E26" s="34"/>
      <c r="F26" s="34"/>
      <c r="G26" s="34"/>
      <c r="H26" s="34"/>
      <c r="I26" s="152">
        <f t="shared" ref="I26:I29" si="7">IF(D26=0,0,H26-D26)</f>
        <v>0</v>
      </c>
      <c r="J26" s="81">
        <f t="shared" ref="J26:J27" si="8">I26-E26</f>
        <v>0</v>
      </c>
    </row>
    <row r="27" spans="1:15" s="35" customFormat="1" ht="19.5" customHeight="1" x14ac:dyDescent="0.25">
      <c r="A27" s="32"/>
      <c r="B27" s="33" t="s">
        <v>71</v>
      </c>
      <c r="C27" s="34"/>
      <c r="D27" s="34"/>
      <c r="E27" s="34"/>
      <c r="F27" s="34"/>
      <c r="G27" s="34"/>
      <c r="H27" s="34"/>
      <c r="I27" s="152">
        <f t="shared" si="7"/>
        <v>0</v>
      </c>
      <c r="J27" s="81">
        <f t="shared" si="8"/>
        <v>0</v>
      </c>
    </row>
    <row r="28" spans="1:15" ht="21.75" customHeight="1" x14ac:dyDescent="0.25">
      <c r="A28" s="30"/>
      <c r="B28" s="12" t="s">
        <v>49</v>
      </c>
      <c r="C28" s="24"/>
      <c r="D28" s="24"/>
      <c r="E28" s="24"/>
      <c r="F28" s="24"/>
      <c r="G28" s="24"/>
      <c r="H28" s="24"/>
      <c r="I28" s="152">
        <f t="shared" si="7"/>
        <v>0</v>
      </c>
    </row>
    <row r="29" spans="1:15" ht="45" x14ac:dyDescent="0.25">
      <c r="A29" s="30"/>
      <c r="B29" s="12" t="s">
        <v>65</v>
      </c>
      <c r="C29" s="24"/>
      <c r="D29" s="24"/>
      <c r="E29" s="24"/>
      <c r="F29" s="24"/>
      <c r="G29" s="24"/>
      <c r="H29" s="24"/>
      <c r="I29" s="152">
        <f t="shared" si="7"/>
        <v>0</v>
      </c>
    </row>
    <row r="30" spans="1:15" ht="21" customHeight="1" x14ac:dyDescent="0.25">
      <c r="A30" s="30"/>
      <c r="B30" s="12" t="s">
        <v>48</v>
      </c>
      <c r="C30" s="24"/>
      <c r="D30" s="24"/>
      <c r="E30" s="24"/>
      <c r="F30" s="24"/>
      <c r="G30" s="24"/>
      <c r="H30" s="24"/>
      <c r="I30" s="149">
        <f t="shared" ref="I30:I34" si="9">IF(D30=0,0,H30/D30)</f>
        <v>0</v>
      </c>
      <c r="J30" s="36">
        <f>C5+C9+C10-C30</f>
        <v>0</v>
      </c>
      <c r="K30" s="36">
        <f t="shared" ref="K30:N30" si="10">D5+D9+D10-D30</f>
        <v>0</v>
      </c>
      <c r="L30" s="36">
        <f t="shared" si="10"/>
        <v>0</v>
      </c>
      <c r="M30" s="36">
        <f t="shared" si="10"/>
        <v>0</v>
      </c>
      <c r="N30" s="36">
        <f t="shared" si="10"/>
        <v>0</v>
      </c>
      <c r="O30" s="36">
        <f>H5+H9+H10-H30</f>
        <v>0</v>
      </c>
    </row>
    <row r="31" spans="1:15" ht="30" x14ac:dyDescent="0.25">
      <c r="A31" s="30"/>
      <c r="B31" s="12" t="s">
        <v>77</v>
      </c>
      <c r="C31" s="24"/>
      <c r="D31" s="24"/>
      <c r="E31" s="24"/>
      <c r="F31" s="24"/>
      <c r="G31" s="24"/>
      <c r="H31" s="24"/>
      <c r="I31" s="149">
        <f>IF(D31=0,0,H31/D31)</f>
        <v>0</v>
      </c>
    </row>
    <row r="32" spans="1:15" ht="30" x14ac:dyDescent="0.25">
      <c r="A32" s="30"/>
      <c r="B32" s="37" t="s">
        <v>78</v>
      </c>
      <c r="C32" s="64">
        <v>0</v>
      </c>
      <c r="D32" s="71">
        <f>IF(C31=0,0,D31/C31*1-1)</f>
        <v>0</v>
      </c>
      <c r="E32" s="71">
        <f t="shared" ref="E32:H32" si="11">IF(D31=0,0,E31/D31*1-1)</f>
        <v>0</v>
      </c>
      <c r="F32" s="71">
        <f t="shared" si="11"/>
        <v>0</v>
      </c>
      <c r="G32" s="71">
        <f t="shared" si="11"/>
        <v>0</v>
      </c>
      <c r="H32" s="71">
        <f t="shared" si="11"/>
        <v>0</v>
      </c>
      <c r="I32" s="71">
        <f>IF(D32=0,0,H32-D32)</f>
        <v>0</v>
      </c>
    </row>
    <row r="33" spans="1:9" ht="27.75" customHeight="1" x14ac:dyDescent="0.25">
      <c r="A33" s="30"/>
      <c r="B33" s="12" t="s">
        <v>79</v>
      </c>
      <c r="C33" s="64">
        <v>0</v>
      </c>
      <c r="D33" s="72">
        <f>IF(D29=0,0,D4/D29)</f>
        <v>0</v>
      </c>
      <c r="E33" s="72">
        <f>IF(E29=0,0,E4/E29)</f>
        <v>0</v>
      </c>
      <c r="F33" s="72">
        <f>IF(F29=0,0,F4/F29)</f>
        <v>0</v>
      </c>
      <c r="G33" s="72">
        <f>IF(G29=0,0,G4/G29)</f>
        <v>0</v>
      </c>
      <c r="H33" s="72">
        <f>IF(H29=0,0,H4/H29)</f>
        <v>0</v>
      </c>
      <c r="I33" s="149">
        <f t="shared" si="9"/>
        <v>0</v>
      </c>
    </row>
    <row r="34" spans="1:9" ht="30" x14ac:dyDescent="0.25">
      <c r="A34" s="30"/>
      <c r="B34" s="166" t="s">
        <v>120</v>
      </c>
      <c r="C34" s="72">
        <f t="shared" ref="C34:H34" si="12">IF(C$29=0,0,C38/C$29)</f>
        <v>0</v>
      </c>
      <c r="D34" s="72">
        <f t="shared" si="12"/>
        <v>0</v>
      </c>
      <c r="E34" s="72">
        <f t="shared" si="12"/>
        <v>0</v>
      </c>
      <c r="F34" s="72">
        <f t="shared" si="12"/>
        <v>0</v>
      </c>
      <c r="G34" s="72">
        <f t="shared" si="12"/>
        <v>0</v>
      </c>
      <c r="H34" s="72">
        <f t="shared" si="12"/>
        <v>0</v>
      </c>
      <c r="I34" s="149">
        <f t="shared" si="9"/>
        <v>0</v>
      </c>
    </row>
    <row r="35" spans="1:9" ht="27.75" customHeight="1" x14ac:dyDescent="0.25">
      <c r="A35" s="30"/>
      <c r="B35" s="37" t="s">
        <v>80</v>
      </c>
      <c r="C35" s="64">
        <v>0</v>
      </c>
      <c r="D35" s="71">
        <f>IF(C33=0,0,D33/C33*1-1)</f>
        <v>0</v>
      </c>
      <c r="E35" s="71">
        <f t="shared" ref="E35:H35" si="13">IF(D33=0,0,E33/D33*1-1)</f>
        <v>0</v>
      </c>
      <c r="F35" s="71">
        <f>IF(E33=0,0,F33/E33*1-1)</f>
        <v>0</v>
      </c>
      <c r="G35" s="71">
        <f t="shared" si="13"/>
        <v>0</v>
      </c>
      <c r="H35" s="71">
        <f t="shared" si="13"/>
        <v>0</v>
      </c>
      <c r="I35" s="71">
        <f>IF(D35=0,0,H35-D35)</f>
        <v>0</v>
      </c>
    </row>
    <row r="36" spans="1:9" ht="45.75" thickBot="1" x14ac:dyDescent="0.3">
      <c r="A36" s="30"/>
      <c r="B36" s="37" t="s">
        <v>81</v>
      </c>
      <c r="C36" s="64">
        <v>0</v>
      </c>
      <c r="D36" s="73">
        <f>D35-D32</f>
        <v>0</v>
      </c>
      <c r="E36" s="73">
        <f t="shared" ref="E36:H36" si="14">E35-E32</f>
        <v>0</v>
      </c>
      <c r="F36" s="73">
        <f>F35-F32</f>
        <v>0</v>
      </c>
      <c r="G36" s="73">
        <f t="shared" si="14"/>
        <v>0</v>
      </c>
      <c r="H36" s="73">
        <f t="shared" si="14"/>
        <v>0</v>
      </c>
      <c r="I36" s="73">
        <f>I35-I32</f>
        <v>0</v>
      </c>
    </row>
    <row r="37" spans="1:9" s="155" customFormat="1" ht="21.75" customHeight="1" thickBot="1" x14ac:dyDescent="0.3">
      <c r="B37" s="28" t="s">
        <v>100</v>
      </c>
      <c r="C37" s="29"/>
      <c r="D37" s="29"/>
      <c r="E37" s="29"/>
      <c r="F37" s="29"/>
      <c r="G37" s="29"/>
      <c r="H37" s="29"/>
      <c r="I37" s="29"/>
    </row>
    <row r="38" spans="1:9" s="155" customFormat="1" ht="31.5" customHeight="1" x14ac:dyDescent="0.25">
      <c r="A38" s="162"/>
      <c r="B38" s="163" t="s">
        <v>101</v>
      </c>
      <c r="C38" s="164"/>
      <c r="D38" s="164"/>
      <c r="E38" s="164"/>
      <c r="F38" s="164"/>
      <c r="G38" s="164"/>
      <c r="H38" s="164"/>
      <c r="I38" s="153">
        <f>IF(D38=0,0,H38/D38)</f>
        <v>0</v>
      </c>
    </row>
    <row r="39" spans="1:9" s="155" customFormat="1" ht="25.5" hidden="1" customHeight="1" outlineLevel="1" thickBot="1" x14ac:dyDescent="0.3">
      <c r="B39" s="28" t="s">
        <v>98</v>
      </c>
      <c r="C39" s="29"/>
      <c r="D39" s="29"/>
      <c r="E39" s="29"/>
      <c r="F39" s="29"/>
      <c r="G39" s="29"/>
      <c r="H39" s="29"/>
      <c r="I39" s="29"/>
    </row>
    <row r="40" spans="1:9" s="155" customFormat="1" ht="25.5" hidden="1" customHeight="1" outlineLevel="1" x14ac:dyDescent="0.25">
      <c r="A40" s="165"/>
      <c r="B40" s="166" t="s">
        <v>119</v>
      </c>
      <c r="C40" s="167"/>
      <c r="D40" s="167"/>
      <c r="E40" s="167"/>
      <c r="F40" s="167"/>
      <c r="G40" s="167"/>
      <c r="H40" s="167"/>
      <c r="I40" s="154">
        <f>IF(E40=0,0,H40/E40)</f>
        <v>0</v>
      </c>
    </row>
    <row r="41" spans="1:9" s="155" customFormat="1" ht="28.5" hidden="1" customHeight="1" outlineLevel="1" x14ac:dyDescent="0.25">
      <c r="A41" s="165"/>
      <c r="B41" s="166" t="s">
        <v>99</v>
      </c>
      <c r="C41" s="168">
        <f t="shared" ref="C41:H41" si="15">IF(C40=0,0,C40/C$4)</f>
        <v>0</v>
      </c>
      <c r="D41" s="168">
        <f t="shared" si="15"/>
        <v>0</v>
      </c>
      <c r="E41" s="168">
        <f t="shared" si="15"/>
        <v>0</v>
      </c>
      <c r="F41" s="168">
        <f t="shared" si="15"/>
        <v>0</v>
      </c>
      <c r="G41" s="168">
        <f t="shared" si="15"/>
        <v>0</v>
      </c>
      <c r="H41" s="168">
        <f t="shared" si="15"/>
        <v>0</v>
      </c>
      <c r="I41" s="154">
        <f>IF(E41=0,0,H41-E41)</f>
        <v>0</v>
      </c>
    </row>
    <row r="42" spans="1:9" ht="15.75" customHeight="1" collapsed="1" x14ac:dyDescent="0.25">
      <c r="B42" s="38"/>
      <c r="C42" s="39"/>
      <c r="D42" s="39"/>
      <c r="E42" s="39"/>
      <c r="F42" s="39"/>
      <c r="G42" s="39"/>
      <c r="H42" s="39"/>
      <c r="I42" s="155"/>
    </row>
    <row r="43" spans="1:9" ht="15" customHeight="1" x14ac:dyDescent="0.25">
      <c r="C43" s="39"/>
      <c r="I43" s="155"/>
    </row>
    <row r="44" spans="1:9" ht="24.75" customHeight="1" x14ac:dyDescent="0.25">
      <c r="B44" s="40" t="s">
        <v>45</v>
      </c>
      <c r="I44" s="155"/>
    </row>
    <row r="45" spans="1:9" s="8" customFormat="1" x14ac:dyDescent="0.25">
      <c r="B45" s="41" t="s">
        <v>24</v>
      </c>
      <c r="C45" s="42" t="str">
        <f>C3</f>
        <v>2023 efectiv</v>
      </c>
      <c r="D45" s="42" t="str">
        <f t="shared" ref="D45:H45" si="16">D3</f>
        <v>2024 efectiv</v>
      </c>
      <c r="E45" s="42" t="str">
        <f t="shared" si="16"/>
        <v>Prognoza 2025</v>
      </c>
      <c r="F45" s="42" t="str">
        <f t="shared" si="16"/>
        <v>Prognoza 2026</v>
      </c>
      <c r="G45" s="42" t="str">
        <f t="shared" si="16"/>
        <v>Prognoza 2027</v>
      </c>
      <c r="H45" s="42" t="str">
        <f t="shared" si="16"/>
        <v>Prognoza 2028</v>
      </c>
      <c r="I45" s="79"/>
    </row>
    <row r="46" spans="1:9" x14ac:dyDescent="0.25">
      <c r="B46" s="43" t="s">
        <v>0</v>
      </c>
      <c r="C46" s="15"/>
      <c r="D46" s="15"/>
      <c r="E46" s="15"/>
      <c r="F46" s="15"/>
      <c r="G46" s="15"/>
      <c r="H46" s="15"/>
      <c r="I46" s="155"/>
    </row>
    <row r="47" spans="1:9" ht="23.25" customHeight="1" x14ac:dyDescent="0.25">
      <c r="B47" s="44" t="s">
        <v>1</v>
      </c>
      <c r="C47" s="15"/>
      <c r="D47" s="15"/>
      <c r="E47" s="15"/>
      <c r="F47" s="15"/>
      <c r="G47" s="15"/>
      <c r="H47" s="15"/>
      <c r="I47" s="155"/>
    </row>
    <row r="48" spans="1:9" ht="30" x14ac:dyDescent="0.25">
      <c r="B48" s="44" t="s">
        <v>2</v>
      </c>
      <c r="C48" s="15"/>
      <c r="D48" s="15"/>
      <c r="E48" s="15"/>
      <c r="F48" s="15"/>
      <c r="G48" s="15"/>
      <c r="H48" s="15"/>
      <c r="I48" s="155"/>
    </row>
    <row r="49" spans="2:9" ht="30" x14ac:dyDescent="0.25">
      <c r="B49" s="44" t="s">
        <v>3</v>
      </c>
      <c r="C49" s="15"/>
      <c r="D49" s="15"/>
      <c r="E49" s="15"/>
      <c r="F49" s="15"/>
      <c r="G49" s="15"/>
      <c r="H49" s="15"/>
      <c r="I49" s="155"/>
    </row>
    <row r="50" spans="2:9" x14ac:dyDescent="0.25">
      <c r="B50" s="44" t="s">
        <v>4</v>
      </c>
      <c r="C50" s="15"/>
      <c r="D50" s="15"/>
      <c r="E50" s="15"/>
      <c r="F50" s="15"/>
      <c r="G50" s="15"/>
      <c r="H50" s="15"/>
      <c r="I50" s="155"/>
    </row>
    <row r="51" spans="2:9" x14ac:dyDescent="0.25">
      <c r="B51" s="44" t="s">
        <v>5</v>
      </c>
      <c r="C51" s="15"/>
      <c r="D51" s="15"/>
      <c r="E51" s="15"/>
      <c r="F51" s="15"/>
      <c r="G51" s="15"/>
      <c r="H51" s="15"/>
      <c r="I51" s="155"/>
    </row>
    <row r="52" spans="2:9" x14ac:dyDescent="0.25">
      <c r="B52" s="44" t="s">
        <v>6</v>
      </c>
      <c r="C52" s="15"/>
      <c r="D52" s="15"/>
      <c r="E52" s="15"/>
      <c r="F52" s="15"/>
      <c r="G52" s="15"/>
      <c r="H52" s="15"/>
      <c r="I52" s="155"/>
    </row>
    <row r="53" spans="2:9" x14ac:dyDescent="0.25">
      <c r="B53" s="44" t="s">
        <v>7</v>
      </c>
      <c r="C53" s="15"/>
      <c r="D53" s="15"/>
      <c r="E53" s="15"/>
      <c r="F53" s="15"/>
      <c r="G53" s="15"/>
      <c r="H53" s="15"/>
      <c r="I53" s="155"/>
    </row>
    <row r="54" spans="2:9" ht="28.5" x14ac:dyDescent="0.25">
      <c r="B54" s="45" t="s">
        <v>8</v>
      </c>
      <c r="C54" s="65">
        <f t="shared" ref="C54:H54" si="17">C47+C52-C48-C49-C50-C51-C53</f>
        <v>0</v>
      </c>
      <c r="D54" s="65">
        <f t="shared" si="17"/>
        <v>0</v>
      </c>
      <c r="E54" s="65">
        <f t="shared" si="17"/>
        <v>0</v>
      </c>
      <c r="F54" s="65">
        <f t="shared" si="17"/>
        <v>0</v>
      </c>
      <c r="G54" s="65">
        <f t="shared" si="17"/>
        <v>0</v>
      </c>
      <c r="H54" s="65">
        <f t="shared" si="17"/>
        <v>0</v>
      </c>
      <c r="I54" s="155"/>
    </row>
    <row r="55" spans="2:9" x14ac:dyDescent="0.25">
      <c r="B55" s="43" t="s">
        <v>9</v>
      </c>
      <c r="C55" s="15"/>
      <c r="D55" s="15"/>
      <c r="E55" s="15"/>
      <c r="F55" s="15"/>
      <c r="G55" s="15"/>
      <c r="H55" s="15"/>
      <c r="I55" s="155"/>
    </row>
    <row r="56" spans="2:9" ht="30" x14ac:dyDescent="0.25">
      <c r="B56" s="44" t="s">
        <v>10</v>
      </c>
      <c r="C56" s="15"/>
      <c r="D56" s="15"/>
      <c r="E56" s="15"/>
      <c r="F56" s="15"/>
      <c r="G56" s="15"/>
      <c r="H56" s="15"/>
      <c r="I56" s="155"/>
    </row>
    <row r="57" spans="2:9" ht="30" x14ac:dyDescent="0.25">
      <c r="B57" s="44" t="s">
        <v>11</v>
      </c>
      <c r="C57" s="15"/>
      <c r="D57" s="15"/>
      <c r="E57" s="15"/>
      <c r="F57" s="15"/>
      <c r="G57" s="15"/>
      <c r="H57" s="15"/>
      <c r="I57" s="155"/>
    </row>
    <row r="58" spans="2:9" x14ac:dyDescent="0.25">
      <c r="B58" s="44" t="s">
        <v>12</v>
      </c>
      <c r="C58" s="15"/>
      <c r="D58" s="15"/>
      <c r="E58" s="15"/>
      <c r="F58" s="15"/>
      <c r="G58" s="15"/>
      <c r="H58" s="15"/>
      <c r="I58" s="155"/>
    </row>
    <row r="59" spans="2:9" x14ac:dyDescent="0.25">
      <c r="B59" s="44" t="s">
        <v>13</v>
      </c>
      <c r="C59" s="15"/>
      <c r="D59" s="15"/>
      <c r="E59" s="15"/>
      <c r="F59" s="15"/>
      <c r="G59" s="15"/>
      <c r="H59" s="15"/>
      <c r="I59" s="155"/>
    </row>
    <row r="60" spans="2:9" x14ac:dyDescent="0.25">
      <c r="B60" s="44" t="s">
        <v>14</v>
      </c>
      <c r="C60" s="15"/>
      <c r="D60" s="15"/>
      <c r="E60" s="15"/>
      <c r="F60" s="15"/>
      <c r="G60" s="15"/>
      <c r="H60" s="15"/>
      <c r="I60" s="155"/>
    </row>
    <row r="61" spans="2:9" ht="28.5" x14ac:dyDescent="0.25">
      <c r="B61" s="45" t="s">
        <v>15</v>
      </c>
      <c r="C61" s="65">
        <f t="shared" ref="C61:H61" si="18">C56+C58+C60-C57-C59</f>
        <v>0</v>
      </c>
      <c r="D61" s="65">
        <f t="shared" si="18"/>
        <v>0</v>
      </c>
      <c r="E61" s="65">
        <f t="shared" si="18"/>
        <v>0</v>
      </c>
      <c r="F61" s="65">
        <f t="shared" si="18"/>
        <v>0</v>
      </c>
      <c r="G61" s="65">
        <f t="shared" si="18"/>
        <v>0</v>
      </c>
      <c r="H61" s="65">
        <f t="shared" si="18"/>
        <v>0</v>
      </c>
      <c r="I61" s="155"/>
    </row>
    <row r="62" spans="2:9" x14ac:dyDescent="0.25">
      <c r="B62" s="43" t="s">
        <v>16</v>
      </c>
      <c r="C62" s="15"/>
      <c r="D62" s="15"/>
      <c r="E62" s="15"/>
      <c r="F62" s="15"/>
      <c r="G62" s="15"/>
      <c r="H62" s="15"/>
      <c r="I62" s="155"/>
    </row>
    <row r="63" spans="2:9" ht="30" x14ac:dyDescent="0.25">
      <c r="B63" s="44" t="s">
        <v>41</v>
      </c>
      <c r="C63" s="15"/>
      <c r="D63" s="15"/>
      <c r="E63" s="15"/>
      <c r="F63" s="15"/>
      <c r="G63" s="15"/>
      <c r="H63" s="15"/>
      <c r="I63" s="155"/>
    </row>
    <row r="64" spans="2:9" ht="21" customHeight="1" x14ac:dyDescent="0.25">
      <c r="B64" s="44" t="s">
        <v>39</v>
      </c>
      <c r="C64" s="15"/>
      <c r="D64" s="15"/>
      <c r="E64" s="15"/>
      <c r="F64" s="15"/>
      <c r="G64" s="15"/>
      <c r="H64" s="15"/>
      <c r="I64" s="155"/>
    </row>
    <row r="65" spans="2:9" ht="30" x14ac:dyDescent="0.25">
      <c r="B65" s="44" t="s">
        <v>40</v>
      </c>
      <c r="C65" s="15"/>
      <c r="D65" s="15"/>
      <c r="E65" s="15"/>
      <c r="F65" s="15"/>
      <c r="G65" s="15"/>
      <c r="H65" s="15"/>
      <c r="I65" s="155"/>
    </row>
    <row r="66" spans="2:9" x14ac:dyDescent="0.25">
      <c r="B66" s="44" t="s">
        <v>42</v>
      </c>
      <c r="C66" s="15"/>
      <c r="D66" s="15"/>
      <c r="E66" s="15"/>
      <c r="F66" s="15"/>
      <c r="G66" s="15"/>
      <c r="H66" s="15"/>
      <c r="I66" s="155"/>
    </row>
    <row r="67" spans="2:9" x14ac:dyDescent="0.25">
      <c r="B67" s="44" t="s">
        <v>43</v>
      </c>
      <c r="C67" s="15"/>
      <c r="D67" s="15"/>
      <c r="E67" s="15"/>
      <c r="F67" s="15"/>
      <c r="G67" s="15"/>
      <c r="H67" s="15"/>
      <c r="I67" s="155"/>
    </row>
    <row r="68" spans="2:9" ht="30" x14ac:dyDescent="0.25">
      <c r="B68" s="44" t="s">
        <v>17</v>
      </c>
      <c r="C68" s="15"/>
      <c r="D68" s="15"/>
      <c r="E68" s="15"/>
      <c r="F68" s="15"/>
      <c r="G68" s="15"/>
      <c r="H68" s="15"/>
      <c r="I68" s="155"/>
    </row>
    <row r="69" spans="2:9" ht="18" customHeight="1" x14ac:dyDescent="0.25">
      <c r="B69" s="44" t="s">
        <v>18</v>
      </c>
      <c r="C69" s="15"/>
      <c r="D69" s="15"/>
      <c r="E69" s="15"/>
      <c r="F69" s="15"/>
      <c r="G69" s="15"/>
      <c r="H69" s="15"/>
      <c r="I69" s="155"/>
    </row>
    <row r="70" spans="2:9" ht="16.5" customHeight="1" x14ac:dyDescent="0.25">
      <c r="B70" s="44" t="s">
        <v>19</v>
      </c>
      <c r="C70" s="15"/>
      <c r="D70" s="15"/>
      <c r="E70" s="15"/>
      <c r="F70" s="15"/>
      <c r="G70" s="15"/>
      <c r="H70" s="15"/>
      <c r="I70" s="155"/>
    </row>
    <row r="71" spans="2:9" ht="16.5" customHeight="1" x14ac:dyDescent="0.25">
      <c r="B71" s="44" t="s">
        <v>20</v>
      </c>
      <c r="C71" s="15"/>
      <c r="D71" s="15"/>
      <c r="E71" s="15"/>
      <c r="F71" s="15"/>
      <c r="G71" s="15"/>
      <c r="H71" s="15"/>
      <c r="I71" s="155"/>
    </row>
    <row r="72" spans="2:9" ht="28.5" x14ac:dyDescent="0.25">
      <c r="B72" s="45" t="s">
        <v>21</v>
      </c>
      <c r="C72" s="65">
        <f>C63+C64+C65+C66+C67+C70+C71-C68-C69</f>
        <v>0</v>
      </c>
      <c r="D72" s="65">
        <f>D63+D64+D65+D66+D67+D70+D71-D68-D69</f>
        <v>0</v>
      </c>
      <c r="E72" s="65">
        <f t="shared" ref="E72:H72" si="19">E63+E64+E65+E66+E67+E70+E71-E68-E69</f>
        <v>0</v>
      </c>
      <c r="F72" s="65">
        <f t="shared" si="19"/>
        <v>0</v>
      </c>
      <c r="G72" s="65">
        <f t="shared" si="19"/>
        <v>0</v>
      </c>
      <c r="H72" s="65">
        <f t="shared" si="19"/>
        <v>0</v>
      </c>
      <c r="I72" s="155"/>
    </row>
    <row r="73" spans="2:9" ht="21.75" customHeight="1" x14ac:dyDescent="0.25">
      <c r="B73" s="45" t="s">
        <v>22</v>
      </c>
      <c r="C73" s="65">
        <f t="shared" ref="C73:H73" si="20">C54+C61+C72</f>
        <v>0</v>
      </c>
      <c r="D73" s="65">
        <f t="shared" si="20"/>
        <v>0</v>
      </c>
      <c r="E73" s="65">
        <f t="shared" si="20"/>
        <v>0</v>
      </c>
      <c r="F73" s="65">
        <f t="shared" si="20"/>
        <v>0</v>
      </c>
      <c r="G73" s="65">
        <f t="shared" si="20"/>
        <v>0</v>
      </c>
      <c r="H73" s="65">
        <f t="shared" si="20"/>
        <v>0</v>
      </c>
      <c r="I73" s="155"/>
    </row>
    <row r="74" spans="2:9" ht="30" x14ac:dyDescent="0.25">
      <c r="B74" s="44" t="s">
        <v>23</v>
      </c>
      <c r="C74" s="15"/>
      <c r="D74" s="15"/>
      <c r="E74" s="15"/>
      <c r="F74" s="15"/>
      <c r="G74" s="15"/>
      <c r="H74" s="15"/>
      <c r="I74" s="155"/>
    </row>
    <row r="75" spans="2:9" ht="30" x14ac:dyDescent="0.25">
      <c r="B75" s="44" t="s">
        <v>44</v>
      </c>
      <c r="C75" s="15"/>
      <c r="D75" s="15">
        <f>C76</f>
        <v>0</v>
      </c>
      <c r="E75" s="15">
        <f>D76</f>
        <v>0</v>
      </c>
      <c r="F75" s="15">
        <f>E76</f>
        <v>0</v>
      </c>
      <c r="G75" s="15">
        <f>F76</f>
        <v>0</v>
      </c>
      <c r="H75" s="15">
        <f>G76</f>
        <v>0</v>
      </c>
      <c r="I75" s="155"/>
    </row>
    <row r="76" spans="2:9" ht="28.5" x14ac:dyDescent="0.25">
      <c r="B76" s="45" t="s">
        <v>63</v>
      </c>
      <c r="C76" s="65">
        <f t="shared" ref="C76:H76" si="21">C73+C74+C75</f>
        <v>0</v>
      </c>
      <c r="D76" s="65">
        <f>D73+D74+D75</f>
        <v>0</v>
      </c>
      <c r="E76" s="65">
        <f t="shared" si="21"/>
        <v>0</v>
      </c>
      <c r="F76" s="65">
        <f t="shared" si="21"/>
        <v>0</v>
      </c>
      <c r="G76" s="65">
        <f t="shared" si="21"/>
        <v>0</v>
      </c>
      <c r="H76" s="65">
        <f t="shared" si="21"/>
        <v>0</v>
      </c>
      <c r="I76" s="155"/>
    </row>
    <row r="78" spans="2:9" hidden="1" outlineLevel="1" x14ac:dyDescent="0.25"/>
    <row r="79" spans="2:9" ht="15.75" hidden="1" outlineLevel="1" thickBot="1" x14ac:dyDescent="0.3">
      <c r="B79" s="46" t="s">
        <v>82</v>
      </c>
      <c r="C79" s="47"/>
      <c r="D79" s="47"/>
      <c r="E79" s="47"/>
      <c r="F79" s="47"/>
      <c r="G79" s="47"/>
      <c r="H79" s="47"/>
      <c r="I79" s="47"/>
    </row>
    <row r="80" spans="2:9" hidden="1" outlineLevel="1" x14ac:dyDescent="0.25"/>
    <row r="81" spans="2:9" hidden="1" outlineLevel="1" x14ac:dyDescent="0.25">
      <c r="B81" s="74" t="s">
        <v>24</v>
      </c>
      <c r="C81" s="75"/>
      <c r="D81" s="49" t="s">
        <v>92</v>
      </c>
      <c r="E81" s="49" t="str">
        <f>E3</f>
        <v>Prognoza 2025</v>
      </c>
      <c r="F81" s="49" t="str">
        <f>F3</f>
        <v>Prognoza 2026</v>
      </c>
      <c r="G81" s="49" t="str">
        <f t="shared" ref="G81:H81" si="22">G3</f>
        <v>Prognoza 2027</v>
      </c>
      <c r="H81" s="49" t="str">
        <f t="shared" si="22"/>
        <v>Prognoza 2028</v>
      </c>
      <c r="I81" s="48" t="s">
        <v>93</v>
      </c>
    </row>
    <row r="82" spans="2:9" hidden="1" outlineLevel="1" x14ac:dyDescent="0.25">
      <c r="B82" s="76" t="s">
        <v>83</v>
      </c>
      <c r="C82" s="75"/>
      <c r="D82" s="66">
        <f>'Articole de investiție'!G38</f>
        <v>0</v>
      </c>
      <c r="E82" s="66"/>
      <c r="F82" s="66"/>
      <c r="G82" s="66"/>
      <c r="H82" s="66"/>
      <c r="I82" s="66">
        <f>SUM(D82:H82)</f>
        <v>0</v>
      </c>
    </row>
    <row r="83" spans="2:9" ht="51" hidden="1" outlineLevel="1" x14ac:dyDescent="0.25">
      <c r="B83" s="77" t="s">
        <v>84</v>
      </c>
      <c r="C83" s="75"/>
      <c r="D83" s="66">
        <f>-D82</f>
        <v>0</v>
      </c>
      <c r="E83" s="66"/>
      <c r="F83" s="66">
        <f>F73+F68+F50</f>
        <v>0</v>
      </c>
      <c r="G83" s="66">
        <f t="shared" ref="G83:H83" si="23">G73+G68+G50</f>
        <v>0</v>
      </c>
      <c r="H83" s="66">
        <f t="shared" si="23"/>
        <v>0</v>
      </c>
      <c r="I83" s="66">
        <f>SUM(D83:H83)</f>
        <v>0</v>
      </c>
    </row>
    <row r="84" spans="2:9" hidden="1" outlineLevel="1" x14ac:dyDescent="0.25">
      <c r="B84" s="76" t="s">
        <v>85</v>
      </c>
      <c r="C84" s="75"/>
      <c r="D84" s="66">
        <f>D83</f>
        <v>0</v>
      </c>
      <c r="E84" s="66"/>
      <c r="F84" s="66">
        <f>E84+F83</f>
        <v>0</v>
      </c>
      <c r="G84" s="66">
        <f>F84+G83</f>
        <v>0</v>
      </c>
      <c r="H84" s="66">
        <f>G84+H83</f>
        <v>0</v>
      </c>
      <c r="I84" s="66">
        <f>H84</f>
        <v>0</v>
      </c>
    </row>
    <row r="85" spans="2:9" hidden="1" outlineLevel="1" x14ac:dyDescent="0.25">
      <c r="B85" s="16"/>
      <c r="D85" s="50"/>
      <c r="E85" s="50"/>
      <c r="F85" s="50"/>
      <c r="G85" s="50"/>
      <c r="H85" s="50"/>
      <c r="I85" s="50"/>
    </row>
    <row r="86" spans="2:9" ht="15.75" hidden="1" outlineLevel="1" thickBot="1" x14ac:dyDescent="0.3">
      <c r="B86" s="51" t="s">
        <v>86</v>
      </c>
      <c r="C86" s="47"/>
      <c r="D86" s="51"/>
      <c r="E86" s="52"/>
      <c r="F86" s="53"/>
      <c r="G86" s="53"/>
      <c r="H86" s="53"/>
      <c r="I86" s="67" t="e">
        <f>(F16+G16+H16+F21+G21+H21+F22+G22+H22)/$D$82</f>
        <v>#DIV/0!</v>
      </c>
    </row>
    <row r="87" spans="2:9" hidden="1" outlineLevel="1" x14ac:dyDescent="0.25">
      <c r="B87" s="16"/>
    </row>
    <row r="88" spans="2:9" ht="15.75" hidden="1" outlineLevel="1" thickBot="1" x14ac:dyDescent="0.3">
      <c r="B88" s="54" t="s">
        <v>87</v>
      </c>
      <c r="C88" s="68">
        <f>NPV(C89,E83:H83)+D83</f>
        <v>0</v>
      </c>
      <c r="D88" s="55" t="s">
        <v>94</v>
      </c>
      <c r="E88" s="47"/>
      <c r="F88" s="47"/>
      <c r="G88" s="47"/>
      <c r="H88" s="47"/>
      <c r="I88" s="47"/>
    </row>
    <row r="89" spans="2:9" ht="17.25" hidden="1" customHeight="1" outlineLevel="1" x14ac:dyDescent="0.25">
      <c r="B89" s="56" t="s">
        <v>88</v>
      </c>
      <c r="C89" s="69">
        <v>0.16</v>
      </c>
      <c r="D89" s="57"/>
    </row>
    <row r="90" spans="2:9" ht="19.5" hidden="1" customHeight="1" outlineLevel="1" thickBot="1" x14ac:dyDescent="0.3">
      <c r="B90" s="54" t="s">
        <v>89</v>
      </c>
      <c r="C90" s="70" t="e">
        <f>IRR(D83:H83)</f>
        <v>#NUM!</v>
      </c>
      <c r="D90" s="55" t="s">
        <v>95</v>
      </c>
      <c r="E90" s="47"/>
      <c r="F90" s="47"/>
      <c r="G90" s="47"/>
      <c r="H90" s="47"/>
      <c r="I90" s="47"/>
    </row>
    <row r="91" spans="2:9" hidden="1" outlineLevel="1" x14ac:dyDescent="0.25">
      <c r="B91" s="16"/>
      <c r="C91" s="16"/>
      <c r="D91" s="57"/>
    </row>
    <row r="92" spans="2:9" ht="29.25" hidden="1" outlineLevel="1" thickBot="1" x14ac:dyDescent="0.3">
      <c r="B92" s="58" t="s">
        <v>90</v>
      </c>
      <c r="C92" s="59"/>
      <c r="D92" s="55"/>
      <c r="E92" s="47"/>
      <c r="F92" s="47"/>
      <c r="G92" s="47"/>
      <c r="H92" s="47"/>
      <c r="I92" s="47"/>
    </row>
    <row r="93" spans="2:9" hidden="1" outlineLevel="1" x14ac:dyDescent="0.25"/>
    <row r="94" spans="2:9" hidden="1" outlineLevel="1" x14ac:dyDescent="0.25">
      <c r="B94" s="60" t="s">
        <v>91</v>
      </c>
    </row>
    <row r="95" spans="2:9" collapsed="1" x14ac:dyDescent="0.25"/>
    <row r="97" spans="2:14" ht="45" hidden="1" outlineLevel="1" x14ac:dyDescent="0.25">
      <c r="B97" s="230"/>
      <c r="C97" s="231">
        <v>2024</v>
      </c>
      <c r="D97" s="231">
        <v>2025</v>
      </c>
      <c r="E97" s="231">
        <v>2026</v>
      </c>
      <c r="F97" s="231">
        <v>2027</v>
      </c>
      <c r="G97" s="231">
        <v>2028</v>
      </c>
      <c r="H97" s="231" t="s">
        <v>170</v>
      </c>
      <c r="I97" s="231" t="s">
        <v>169</v>
      </c>
      <c r="J97"/>
      <c r="K97"/>
      <c r="L97"/>
      <c r="M97"/>
      <c r="N97"/>
    </row>
    <row r="98" spans="2:14" hidden="1" outlineLevel="1" x14ac:dyDescent="0.25">
      <c r="B98" s="232" t="s">
        <v>160</v>
      </c>
      <c r="C98" s="233">
        <f>D4</f>
        <v>0</v>
      </c>
      <c r="D98" s="233">
        <f>E4</f>
        <v>0</v>
      </c>
      <c r="E98" s="233">
        <f>F4</f>
        <v>0</v>
      </c>
      <c r="F98" s="233">
        <f>G4</f>
        <v>0</v>
      </c>
      <c r="G98" s="233">
        <f>H4</f>
        <v>0</v>
      </c>
      <c r="H98" s="234" t="e">
        <f t="shared" ref="H98:H105" si="24">AVERAGE(K98:N98)</f>
        <v>#DIV/0!</v>
      </c>
      <c r="I98" s="234" t="e">
        <f>G98/C98</f>
        <v>#DIV/0!</v>
      </c>
      <c r="J98"/>
      <c r="K98" s="235" t="e">
        <f>(D98-C98)/C98</f>
        <v>#DIV/0!</v>
      </c>
      <c r="L98" s="235" t="e">
        <f t="shared" ref="K98:N105" si="25">(E98-D98)/D98</f>
        <v>#DIV/0!</v>
      </c>
      <c r="M98" s="235" t="e">
        <f t="shared" si="25"/>
        <v>#DIV/0!</v>
      </c>
      <c r="N98" s="235" t="e">
        <f t="shared" si="25"/>
        <v>#DIV/0!</v>
      </c>
    </row>
    <row r="99" spans="2:14" hidden="1" outlineLevel="1" x14ac:dyDescent="0.25">
      <c r="B99" s="232" t="s">
        <v>171</v>
      </c>
      <c r="C99" s="236">
        <f>D12</f>
        <v>0</v>
      </c>
      <c r="D99" s="236">
        <f>E12</f>
        <v>0</v>
      </c>
      <c r="E99" s="236">
        <f>F12</f>
        <v>0</v>
      </c>
      <c r="F99" s="236">
        <f>G12</f>
        <v>0</v>
      </c>
      <c r="G99" s="236">
        <f>H12</f>
        <v>0</v>
      </c>
      <c r="H99" s="234" t="e">
        <f t="shared" si="24"/>
        <v>#DIV/0!</v>
      </c>
      <c r="I99" s="234" t="e">
        <f t="shared" ref="I99:I105" si="26">G99/C99</f>
        <v>#DIV/0!</v>
      </c>
      <c r="J99"/>
      <c r="K99" s="235" t="e">
        <f t="shared" si="25"/>
        <v>#DIV/0!</v>
      </c>
      <c r="L99" s="235" t="e">
        <f t="shared" si="25"/>
        <v>#DIV/0!</v>
      </c>
      <c r="M99" s="235" t="e">
        <f t="shared" si="25"/>
        <v>#DIV/0!</v>
      </c>
      <c r="N99" s="235" t="e">
        <f t="shared" si="25"/>
        <v>#DIV/0!</v>
      </c>
    </row>
    <row r="100" spans="2:14" hidden="1" outlineLevel="1" x14ac:dyDescent="0.25">
      <c r="B100" s="232" t="s">
        <v>122</v>
      </c>
      <c r="C100" s="237">
        <f>D15</f>
        <v>0</v>
      </c>
      <c r="D100" s="237">
        <f t="shared" ref="D100:G101" si="27">E15</f>
        <v>0</v>
      </c>
      <c r="E100" s="237">
        <f t="shared" si="27"/>
        <v>0</v>
      </c>
      <c r="F100" s="237">
        <f t="shared" si="27"/>
        <v>0</v>
      </c>
      <c r="G100" s="237">
        <f t="shared" si="27"/>
        <v>0</v>
      </c>
      <c r="H100" s="234" t="e">
        <f t="shared" si="24"/>
        <v>#DIV/0!</v>
      </c>
      <c r="I100" s="234" t="e">
        <f t="shared" si="26"/>
        <v>#DIV/0!</v>
      </c>
      <c r="J100"/>
      <c r="K100" s="235" t="e">
        <f t="shared" si="25"/>
        <v>#DIV/0!</v>
      </c>
      <c r="L100" s="235" t="e">
        <f t="shared" si="25"/>
        <v>#DIV/0!</v>
      </c>
      <c r="M100" s="235" t="e">
        <f t="shared" si="25"/>
        <v>#DIV/0!</v>
      </c>
      <c r="N100" s="235" t="e">
        <f t="shared" si="25"/>
        <v>#DIV/0!</v>
      </c>
    </row>
    <row r="101" spans="2:14" hidden="1" outlineLevel="1" x14ac:dyDescent="0.25">
      <c r="B101" s="232" t="s">
        <v>161</v>
      </c>
      <c r="C101" s="236">
        <f>D16</f>
        <v>0</v>
      </c>
      <c r="D101" s="236">
        <f t="shared" si="27"/>
        <v>0</v>
      </c>
      <c r="E101" s="236">
        <f t="shared" si="27"/>
        <v>0</v>
      </c>
      <c r="F101" s="236">
        <f t="shared" si="27"/>
        <v>0</v>
      </c>
      <c r="G101" s="236">
        <f t="shared" si="27"/>
        <v>0</v>
      </c>
      <c r="H101" s="234" t="e">
        <f t="shared" si="24"/>
        <v>#DIV/0!</v>
      </c>
      <c r="I101" s="234" t="e">
        <f t="shared" si="26"/>
        <v>#DIV/0!</v>
      </c>
      <c r="J101"/>
      <c r="K101" s="235" t="e">
        <f t="shared" si="25"/>
        <v>#DIV/0!</v>
      </c>
      <c r="L101" s="235" t="e">
        <f t="shared" si="25"/>
        <v>#DIV/0!</v>
      </c>
      <c r="M101" s="235" t="e">
        <f t="shared" si="25"/>
        <v>#DIV/0!</v>
      </c>
      <c r="N101" s="235" t="e">
        <f t="shared" si="25"/>
        <v>#DIV/0!</v>
      </c>
    </row>
    <row r="102" spans="2:14" hidden="1" outlineLevel="1" x14ac:dyDescent="0.25">
      <c r="B102" s="232" t="s">
        <v>162</v>
      </c>
      <c r="C102" s="236">
        <f>D20</f>
        <v>0</v>
      </c>
      <c r="D102" s="236">
        <f>E20</f>
        <v>0</v>
      </c>
      <c r="E102" s="236">
        <f>F20</f>
        <v>0</v>
      </c>
      <c r="F102" s="236">
        <f>G20</f>
        <v>0</v>
      </c>
      <c r="G102" s="236">
        <f>H20</f>
        <v>0</v>
      </c>
      <c r="H102" s="234" t="e">
        <f t="shared" si="24"/>
        <v>#DIV/0!</v>
      </c>
      <c r="I102" s="234" t="e">
        <f t="shared" si="26"/>
        <v>#DIV/0!</v>
      </c>
      <c r="J102"/>
      <c r="K102" s="235" t="e">
        <f t="shared" si="25"/>
        <v>#DIV/0!</v>
      </c>
      <c r="L102" s="235" t="e">
        <f t="shared" si="25"/>
        <v>#DIV/0!</v>
      </c>
      <c r="M102" s="235" t="e">
        <f t="shared" si="25"/>
        <v>#DIV/0!</v>
      </c>
      <c r="N102" s="235" t="e">
        <f t="shared" si="25"/>
        <v>#DIV/0!</v>
      </c>
    </row>
    <row r="103" spans="2:14" hidden="1" outlineLevel="1" x14ac:dyDescent="0.25">
      <c r="B103" s="232" t="s">
        <v>163</v>
      </c>
      <c r="C103" s="237">
        <f>D25</f>
        <v>0</v>
      </c>
      <c r="D103" s="237">
        <f>E25</f>
        <v>0</v>
      </c>
      <c r="E103" s="237">
        <f>F25</f>
        <v>0</v>
      </c>
      <c r="F103" s="237">
        <f>G25</f>
        <v>0</v>
      </c>
      <c r="G103" s="237">
        <f>H25</f>
        <v>0</v>
      </c>
      <c r="H103" s="234" t="e">
        <f t="shared" si="24"/>
        <v>#DIV/0!</v>
      </c>
      <c r="I103" s="234" t="e">
        <f t="shared" si="26"/>
        <v>#DIV/0!</v>
      </c>
      <c r="J103"/>
      <c r="K103" s="235" t="e">
        <f t="shared" si="25"/>
        <v>#DIV/0!</v>
      </c>
      <c r="L103" s="235" t="e">
        <f t="shared" si="25"/>
        <v>#DIV/0!</v>
      </c>
      <c r="M103" s="235" t="e">
        <f t="shared" si="25"/>
        <v>#DIV/0!</v>
      </c>
      <c r="N103" s="235" t="e">
        <f t="shared" si="25"/>
        <v>#DIV/0!</v>
      </c>
    </row>
    <row r="104" spans="2:14" hidden="1" outlineLevel="1" x14ac:dyDescent="0.25">
      <c r="B104" s="232" t="s">
        <v>164</v>
      </c>
      <c r="C104" s="237">
        <f>D33</f>
        <v>0</v>
      </c>
      <c r="D104" s="237">
        <f>E33</f>
        <v>0</v>
      </c>
      <c r="E104" s="237">
        <f>F33</f>
        <v>0</v>
      </c>
      <c r="F104" s="237">
        <f>G33</f>
        <v>0</v>
      </c>
      <c r="G104" s="237">
        <f>H33</f>
        <v>0</v>
      </c>
      <c r="H104" s="234" t="e">
        <f t="shared" si="24"/>
        <v>#DIV/0!</v>
      </c>
      <c r="I104" s="234" t="e">
        <f t="shared" si="26"/>
        <v>#DIV/0!</v>
      </c>
      <c r="J104"/>
      <c r="K104" s="235" t="e">
        <f t="shared" si="25"/>
        <v>#DIV/0!</v>
      </c>
      <c r="L104" s="235" t="e">
        <f t="shared" si="25"/>
        <v>#DIV/0!</v>
      </c>
      <c r="M104" s="235" t="e">
        <f t="shared" si="25"/>
        <v>#DIV/0!</v>
      </c>
      <c r="N104" s="235" t="e">
        <f t="shared" si="25"/>
        <v>#DIV/0!</v>
      </c>
    </row>
    <row r="105" spans="2:14" hidden="1" outlineLevel="1" x14ac:dyDescent="0.25">
      <c r="B105" s="232" t="s">
        <v>165</v>
      </c>
      <c r="C105" s="237">
        <f>D31</f>
        <v>0</v>
      </c>
      <c r="D105" s="237">
        <f>E31</f>
        <v>0</v>
      </c>
      <c r="E105" s="237">
        <f>F31</f>
        <v>0</v>
      </c>
      <c r="F105" s="237">
        <f>G31</f>
        <v>0</v>
      </c>
      <c r="G105" s="237">
        <f>H31</f>
        <v>0</v>
      </c>
      <c r="H105" s="234" t="e">
        <f t="shared" si="24"/>
        <v>#DIV/0!</v>
      </c>
      <c r="I105" s="234" t="e">
        <f t="shared" si="26"/>
        <v>#DIV/0!</v>
      </c>
      <c r="J105"/>
      <c r="K105" s="235" t="e">
        <f t="shared" si="25"/>
        <v>#DIV/0!</v>
      </c>
      <c r="L105" s="235" t="e">
        <f t="shared" si="25"/>
        <v>#DIV/0!</v>
      </c>
      <c r="M105" s="235" t="e">
        <f t="shared" si="25"/>
        <v>#DIV/0!</v>
      </c>
      <c r="N105" s="235" t="e">
        <f t="shared" si="25"/>
        <v>#DIV/0!</v>
      </c>
    </row>
    <row r="106" spans="2:14" collapsed="1" x14ac:dyDescent="0.25"/>
  </sheetData>
  <sheetProtection algorithmName="SHA-512" hashValue="XTI7ZaxuDrOQSAy6KLl/gumQMbEu6wmUNdvoMDQ6AgIOsDc99kNrQJ8UUQumxT0vsCYHNjHezIPb0EzpmqoACg==" saltValue="9KALF+M8vJzmzWfhQAVFNA==" spinCount="100000" sheet="1" formatCells="0" selectLockedCells="1"/>
  <mergeCells count="2">
    <mergeCell ref="B1:I1"/>
    <mergeCell ref="C2:I2"/>
  </mergeCells>
  <phoneticPr fontId="2" type="noConversion"/>
  <conditionalFormatting sqref="A4:H36">
    <cfRule type="cellIs" dxfId="15" priority="4" operator="equal">
      <formula>0</formula>
    </cfRule>
  </conditionalFormatting>
  <conditionalFormatting sqref="A1:XFD1 A2:C2 J2:XFD2 C77:XFD80 A77:A94 C81:C86 J81:XFD86 C87:XFD87 F88:XFD92 C93:XFD94">
    <cfRule type="cellIs" dxfId="14" priority="38" operator="equal">
      <formula>0</formula>
    </cfRule>
  </conditionalFormatting>
  <conditionalFormatting sqref="A3:XFD3">
    <cfRule type="cellIs" dxfId="13" priority="20" operator="equal">
      <formula>0</formula>
    </cfRule>
  </conditionalFormatting>
  <conditionalFormatting sqref="A95:XFD96 A97:A105 O97:XFD105 A106:XFD1048576">
    <cfRule type="cellIs" dxfId="12" priority="2" operator="equal">
      <formula>0</formula>
    </cfRule>
  </conditionalFormatting>
  <conditionalFormatting sqref="B77:B79 B81:B94">
    <cfRule type="cellIs" dxfId="11" priority="25" operator="equal">
      <formula>0</formula>
    </cfRule>
  </conditionalFormatting>
  <conditionalFormatting sqref="B98:B105">
    <cfRule type="cellIs" dxfId="10" priority="1" operator="equal">
      <formula>0</formula>
    </cfRule>
  </conditionalFormatting>
  <conditionalFormatting sqref="B37:H37">
    <cfRule type="cellIs" dxfId="9" priority="7" operator="equal">
      <formula>0</formula>
    </cfRule>
  </conditionalFormatting>
  <conditionalFormatting sqref="B39:H39">
    <cfRule type="cellIs" dxfId="8" priority="5" operator="equal">
      <formula>0</formula>
    </cfRule>
  </conditionalFormatting>
  <conditionalFormatting sqref="C88:D92">
    <cfRule type="cellIs" dxfId="7" priority="23" operator="equal">
      <formula>0</formula>
    </cfRule>
  </conditionalFormatting>
  <conditionalFormatting sqref="D81:H81 I81:I82 D82:G82 D83:I86">
    <cfRule type="cellIs" dxfId="6" priority="24" operator="equal">
      <formula>0</formula>
    </cfRule>
  </conditionalFormatting>
  <conditionalFormatting sqref="D36:I36">
    <cfRule type="cellIs" dxfId="5" priority="21" operator="lessThan">
      <formula>0</formula>
    </cfRule>
  </conditionalFormatting>
  <conditionalFormatting sqref="I4:I41">
    <cfRule type="cellIs" dxfId="4" priority="3" operator="equal">
      <formula>0</formula>
    </cfRule>
  </conditionalFormatting>
  <conditionalFormatting sqref="I43:I76">
    <cfRule type="cellIs" dxfId="3" priority="19" operator="equal">
      <formula>0</formula>
    </cfRule>
  </conditionalFormatting>
  <conditionalFormatting sqref="J30:O30">
    <cfRule type="top10" dxfId="2" priority="26" rank="1"/>
    <cfRule type="cellIs" dxfId="1" priority="27" operator="lessThan">
      <formula>0</formula>
    </cfRule>
  </conditionalFormatting>
  <conditionalFormatting sqref="J4:XFD76 A38:H38 A40:H76">
    <cfRule type="cellIs" dxfId="0" priority="9" operator="equal">
      <formula>0</formula>
    </cfRule>
  </conditionalFormatting>
  <pageMargins left="0.7" right="0.32" top="0.28000000000000003" bottom="0.28999999999999998" header="0.2" footer="0.2"/>
  <pageSetup paperSize="9"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207C-21AA-4793-AA21-8C4AFA538DD9}">
  <dimension ref="A1:J28"/>
  <sheetViews>
    <sheetView workbookViewId="0">
      <selection activeCell="E7" sqref="E7:F7"/>
    </sheetView>
  </sheetViews>
  <sheetFormatPr defaultRowHeight="15" x14ac:dyDescent="0.25"/>
  <cols>
    <col min="2" max="2" width="74.42578125" customWidth="1"/>
    <col min="3" max="3" width="18.42578125" customWidth="1"/>
    <col min="4" max="4" width="23.5703125" customWidth="1"/>
    <col min="5" max="5" width="20.7109375" customWidth="1"/>
    <col min="6" max="6" width="22.85546875" customWidth="1"/>
    <col min="7" max="7" width="18" customWidth="1"/>
    <col min="8" max="8" width="2.42578125" customWidth="1"/>
    <col min="9" max="9" width="21.28515625" customWidth="1"/>
    <col min="10" max="10" width="3.28515625" customWidth="1"/>
  </cols>
  <sheetData>
    <row r="1" spans="1:10" ht="19.5" thickBot="1" x14ac:dyDescent="0.3">
      <c r="A1" s="340" t="s">
        <v>172</v>
      </c>
      <c r="B1" s="341"/>
      <c r="C1" s="341"/>
      <c r="D1" s="341"/>
      <c r="E1" s="341"/>
      <c r="F1" s="341"/>
      <c r="G1" s="341"/>
      <c r="H1" s="341"/>
      <c r="I1" s="341"/>
      <c r="J1" s="342"/>
    </row>
    <row r="2" spans="1:10" ht="24.75" customHeight="1" x14ac:dyDescent="0.25">
      <c r="A2" s="343" t="s">
        <v>173</v>
      </c>
      <c r="B2" s="346" t="s">
        <v>174</v>
      </c>
      <c r="C2" s="349" t="s">
        <v>175</v>
      </c>
      <c r="D2" s="349"/>
      <c r="E2" s="349" t="s">
        <v>175</v>
      </c>
      <c r="F2" s="349"/>
      <c r="G2" s="350" t="s">
        <v>175</v>
      </c>
      <c r="H2" s="351"/>
      <c r="I2" s="351"/>
      <c r="J2" s="352"/>
    </row>
    <row r="3" spans="1:10" x14ac:dyDescent="0.25">
      <c r="A3" s="344"/>
      <c r="B3" s="347"/>
      <c r="C3" s="238" t="s">
        <v>176</v>
      </c>
      <c r="D3" s="239" t="s">
        <v>177</v>
      </c>
      <c r="E3" s="238" t="s">
        <v>176</v>
      </c>
      <c r="F3" s="239" t="s">
        <v>177</v>
      </c>
      <c r="G3" s="353" t="s">
        <v>176</v>
      </c>
      <c r="H3" s="354"/>
      <c r="I3" s="355" t="s">
        <v>177</v>
      </c>
      <c r="J3" s="356"/>
    </row>
    <row r="4" spans="1:10" ht="39" thickBot="1" x14ac:dyDescent="0.3">
      <c r="A4" s="345"/>
      <c r="B4" s="348"/>
      <c r="C4" s="240" t="s">
        <v>178</v>
      </c>
      <c r="D4" s="241" t="s">
        <v>179</v>
      </c>
      <c r="E4" s="242"/>
      <c r="F4" s="242"/>
      <c r="G4" s="357"/>
      <c r="H4" s="358"/>
      <c r="I4" s="357"/>
      <c r="J4" s="359"/>
    </row>
    <row r="5" spans="1:10" x14ac:dyDescent="0.25">
      <c r="A5" s="243">
        <v>1</v>
      </c>
      <c r="B5" s="337" t="s">
        <v>180</v>
      </c>
      <c r="C5" s="338"/>
      <c r="D5" s="338"/>
      <c r="E5" s="338"/>
      <c r="F5" s="338"/>
      <c r="G5" s="338"/>
      <c r="H5" s="338"/>
      <c r="I5" s="338"/>
      <c r="J5" s="339"/>
    </row>
    <row r="6" spans="1:10" ht="30" x14ac:dyDescent="0.25">
      <c r="A6" s="244" t="s">
        <v>181</v>
      </c>
      <c r="B6" s="245" t="s">
        <v>182</v>
      </c>
      <c r="C6" s="321" t="s">
        <v>183</v>
      </c>
      <c r="D6" s="321"/>
      <c r="E6" s="321" t="s">
        <v>183</v>
      </c>
      <c r="F6" s="321"/>
      <c r="G6" s="323" t="s">
        <v>183</v>
      </c>
      <c r="H6" s="324"/>
      <c r="I6" s="324"/>
      <c r="J6" s="325"/>
    </row>
    <row r="7" spans="1:10" x14ac:dyDescent="0.25">
      <c r="A7" s="246" t="s">
        <v>184</v>
      </c>
      <c r="B7" s="245" t="s">
        <v>185</v>
      </c>
      <c r="C7" s="321" t="s">
        <v>183</v>
      </c>
      <c r="D7" s="321"/>
      <c r="E7" s="321" t="s">
        <v>183</v>
      </c>
      <c r="F7" s="321"/>
      <c r="G7" s="323" t="s">
        <v>183</v>
      </c>
      <c r="H7" s="324"/>
      <c r="I7" s="324"/>
      <c r="J7" s="325"/>
    </row>
    <row r="8" spans="1:10" x14ac:dyDescent="0.25">
      <c r="A8" s="247">
        <v>2</v>
      </c>
      <c r="B8" s="334" t="s">
        <v>186</v>
      </c>
      <c r="C8" s="335"/>
      <c r="D8" s="335"/>
      <c r="E8" s="335"/>
      <c r="F8" s="335"/>
      <c r="G8" s="335"/>
      <c r="H8" s="335"/>
      <c r="I8" s="335"/>
      <c r="J8" s="336"/>
    </row>
    <row r="9" spans="1:10" ht="30" x14ac:dyDescent="0.25">
      <c r="A9" s="246" t="s">
        <v>187</v>
      </c>
      <c r="B9" s="245" t="s">
        <v>188</v>
      </c>
      <c r="C9" s="321" t="s">
        <v>183</v>
      </c>
      <c r="D9" s="321"/>
      <c r="E9" s="321" t="s">
        <v>183</v>
      </c>
      <c r="F9" s="321"/>
      <c r="G9" s="323" t="s">
        <v>183</v>
      </c>
      <c r="H9" s="324"/>
      <c r="I9" s="324"/>
      <c r="J9" s="325"/>
    </row>
    <row r="10" spans="1:10" ht="30" x14ac:dyDescent="0.25">
      <c r="A10" s="244" t="s">
        <v>189</v>
      </c>
      <c r="B10" s="248" t="s">
        <v>190</v>
      </c>
      <c r="C10" s="321" t="s">
        <v>183</v>
      </c>
      <c r="D10" s="321"/>
      <c r="E10" s="321" t="s">
        <v>183</v>
      </c>
      <c r="F10" s="321"/>
      <c r="G10" s="323" t="s">
        <v>183</v>
      </c>
      <c r="H10" s="324"/>
      <c r="I10" s="324"/>
      <c r="J10" s="325"/>
    </row>
    <row r="11" spans="1:10" ht="45" x14ac:dyDescent="0.25">
      <c r="A11" s="246" t="s">
        <v>191</v>
      </c>
      <c r="B11" s="245" t="s">
        <v>192</v>
      </c>
      <c r="C11" s="322" t="s">
        <v>183</v>
      </c>
      <c r="D11" s="322"/>
      <c r="E11" s="321" t="s">
        <v>183</v>
      </c>
      <c r="F11" s="321"/>
      <c r="G11" s="323" t="s">
        <v>183</v>
      </c>
      <c r="H11" s="324"/>
      <c r="I11" s="324"/>
      <c r="J11" s="325"/>
    </row>
    <row r="12" spans="1:10" ht="57" x14ac:dyDescent="0.25">
      <c r="A12" s="247">
        <v>3</v>
      </c>
      <c r="B12" s="249" t="s">
        <v>193</v>
      </c>
      <c r="C12" s="330" t="s">
        <v>194</v>
      </c>
      <c r="D12" s="321"/>
      <c r="E12" s="330" t="s">
        <v>194</v>
      </c>
      <c r="F12" s="321"/>
      <c r="G12" s="331" t="s">
        <v>194</v>
      </c>
      <c r="H12" s="332"/>
      <c r="I12" s="332"/>
      <c r="J12" s="333"/>
    </row>
    <row r="13" spans="1:10" ht="15" customHeight="1" x14ac:dyDescent="0.25">
      <c r="A13" s="247">
        <v>4</v>
      </c>
      <c r="B13" s="250" t="s">
        <v>195</v>
      </c>
      <c r="C13" s="321" t="s">
        <v>196</v>
      </c>
      <c r="D13" s="322"/>
      <c r="E13" s="321" t="s">
        <v>196</v>
      </c>
      <c r="F13" s="322"/>
      <c r="G13" s="323" t="s">
        <v>196</v>
      </c>
      <c r="H13" s="324"/>
      <c r="I13" s="324"/>
      <c r="J13" s="325"/>
    </row>
    <row r="14" spans="1:10" ht="15.75" thickBot="1" x14ac:dyDescent="0.3">
      <c r="A14" s="251">
        <v>5</v>
      </c>
      <c r="B14" s="252" t="s">
        <v>197</v>
      </c>
      <c r="C14" s="326" t="s">
        <v>183</v>
      </c>
      <c r="D14" s="326"/>
      <c r="E14" s="326" t="s">
        <v>183</v>
      </c>
      <c r="F14" s="326"/>
      <c r="G14" s="327" t="s">
        <v>183</v>
      </c>
      <c r="H14" s="328"/>
      <c r="I14" s="328"/>
      <c r="J14" s="329"/>
    </row>
    <row r="15" spans="1:10" ht="234" customHeight="1" x14ac:dyDescent="0.25">
      <c r="A15" s="303" t="s">
        <v>198</v>
      </c>
      <c r="B15" s="304"/>
      <c r="C15" s="304"/>
      <c r="D15" s="304"/>
      <c r="E15" s="304"/>
      <c r="F15" s="304"/>
      <c r="G15" s="304"/>
      <c r="H15" s="304"/>
      <c r="I15" s="304"/>
      <c r="J15" s="305"/>
    </row>
    <row r="16" spans="1:10" ht="24" customHeight="1" x14ac:dyDescent="0.25">
      <c r="A16" s="306"/>
      <c r="B16" s="307"/>
      <c r="C16" s="307"/>
      <c r="D16" s="307"/>
      <c r="E16" s="307"/>
      <c r="F16" s="307"/>
      <c r="G16" s="307"/>
      <c r="H16" s="307"/>
      <c r="I16" s="307"/>
      <c r="J16" s="308"/>
    </row>
    <row r="17" spans="1:10" x14ac:dyDescent="0.25">
      <c r="A17" s="309"/>
      <c r="B17" s="310"/>
      <c r="C17" s="310"/>
      <c r="D17" s="310"/>
      <c r="E17" s="310"/>
      <c r="F17" s="310"/>
      <c r="G17" s="310"/>
      <c r="H17" s="310"/>
      <c r="I17" s="310"/>
      <c r="J17" s="311"/>
    </row>
    <row r="18" spans="1:10" x14ac:dyDescent="0.25">
      <c r="A18" s="312" t="s">
        <v>199</v>
      </c>
      <c r="B18" s="313"/>
      <c r="C18" s="313"/>
      <c r="D18" s="313"/>
      <c r="E18" s="313"/>
      <c r="F18" s="313"/>
      <c r="G18" s="313"/>
      <c r="H18" s="313"/>
      <c r="I18" s="313"/>
      <c r="J18" s="314"/>
    </row>
    <row r="19" spans="1:10" x14ac:dyDescent="0.25">
      <c r="A19" s="315"/>
      <c r="B19" s="316"/>
      <c r="C19" s="316"/>
      <c r="D19" s="316"/>
      <c r="E19" s="316"/>
      <c r="F19" s="316"/>
      <c r="G19" s="316"/>
      <c r="H19" s="316"/>
      <c r="I19" s="316"/>
      <c r="J19" s="317"/>
    </row>
    <row r="20" spans="1:10" ht="15.75" thickBot="1" x14ac:dyDescent="0.3">
      <c r="A20" s="318" t="s">
        <v>200</v>
      </c>
      <c r="B20" s="319"/>
      <c r="C20" s="319"/>
      <c r="D20" s="319"/>
      <c r="E20" s="319"/>
      <c r="F20" s="319"/>
      <c r="G20" s="319"/>
      <c r="H20" s="319"/>
      <c r="I20" s="319"/>
      <c r="J20" s="320"/>
    </row>
    <row r="24" spans="1:10" x14ac:dyDescent="0.25">
      <c r="A24" s="253"/>
      <c r="B24" s="254"/>
      <c r="C24" s="255"/>
      <c r="D24" s="255"/>
      <c r="E24" s="255"/>
      <c r="F24" s="255"/>
      <c r="G24" s="256"/>
      <c r="H24" s="256"/>
    </row>
    <row r="25" spans="1:10" x14ac:dyDescent="0.25">
      <c r="A25" s="257"/>
      <c r="B25" s="258"/>
      <c r="C25" s="255"/>
      <c r="D25" s="255"/>
      <c r="E25" s="255"/>
      <c r="F25" s="255"/>
      <c r="G25" s="256"/>
      <c r="H25" s="256"/>
    </row>
    <row r="26" spans="1:10" x14ac:dyDescent="0.25">
      <c r="B26" s="259"/>
      <c r="C26" s="260"/>
      <c r="D26" s="260"/>
      <c r="E26" s="260"/>
      <c r="F26" s="260"/>
      <c r="G26" s="256"/>
      <c r="H26" s="256"/>
    </row>
    <row r="27" spans="1:10" x14ac:dyDescent="0.25">
      <c r="B27" s="261"/>
      <c r="C27" s="260"/>
      <c r="D27" s="260"/>
      <c r="E27" s="260"/>
      <c r="F27" s="260"/>
      <c r="G27" s="256"/>
      <c r="H27" s="256"/>
    </row>
    <row r="28" spans="1:10" x14ac:dyDescent="0.25">
      <c r="B28" s="262"/>
      <c r="C28" s="260"/>
      <c r="D28" s="260"/>
      <c r="E28" s="260"/>
      <c r="F28" s="260"/>
      <c r="G28" s="256"/>
      <c r="H28" s="256"/>
    </row>
  </sheetData>
  <mergeCells count="42">
    <mergeCell ref="A1:J1"/>
    <mergeCell ref="A2:A4"/>
    <mergeCell ref="B2:B4"/>
    <mergeCell ref="C2:D2"/>
    <mergeCell ref="E2:F2"/>
    <mergeCell ref="G2:J2"/>
    <mergeCell ref="G3:H3"/>
    <mergeCell ref="I3:J3"/>
    <mergeCell ref="G4:H4"/>
    <mergeCell ref="I4:J4"/>
    <mergeCell ref="B5:J5"/>
    <mergeCell ref="C6:D6"/>
    <mergeCell ref="E6:F6"/>
    <mergeCell ref="G6:J6"/>
    <mergeCell ref="C7:D7"/>
    <mergeCell ref="E7:F7"/>
    <mergeCell ref="G7:J7"/>
    <mergeCell ref="B8:J8"/>
    <mergeCell ref="C9:D9"/>
    <mergeCell ref="E9:F9"/>
    <mergeCell ref="G9:J9"/>
    <mergeCell ref="C10:D10"/>
    <mergeCell ref="E10:F10"/>
    <mergeCell ref="G10:J10"/>
    <mergeCell ref="C11:D11"/>
    <mergeCell ref="E11:F11"/>
    <mergeCell ref="G11:J11"/>
    <mergeCell ref="C12:D12"/>
    <mergeCell ref="E12:F12"/>
    <mergeCell ref="G12:J12"/>
    <mergeCell ref="A20:J20"/>
    <mergeCell ref="C13:D13"/>
    <mergeCell ref="E13:F13"/>
    <mergeCell ref="G13:J13"/>
    <mergeCell ref="C14:D14"/>
    <mergeCell ref="E14:F14"/>
    <mergeCell ref="G14:J14"/>
    <mergeCell ref="A15:J15"/>
    <mergeCell ref="A16:J16"/>
    <mergeCell ref="A17:J17"/>
    <mergeCell ref="A18:J18"/>
    <mergeCell ref="A19:J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I1LjAyLjIwMjUgMTM6MDY6NTc8L0RhdGVUaW1lPjxMYWJlbFN0cmluZz5QdWJsaWM8L0xhYmVsU3RyaW5nPjwvaXRlbT48L2xhYmVsSGlzdG9yeT4=</Value>
</WrappedLabelHistory>
</file>

<file path=customXml/itemProps1.xml><?xml version="1.0" encoding="utf-8"?>
<ds:datastoreItem xmlns:ds="http://schemas.openxmlformats.org/officeDocument/2006/customXml" ds:itemID="{10A8ECBE-3186-4E52-8ADB-371759B5C99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C3B96D7C-7B13-4028-8389-F1C74E4117C9}">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Costuri lansare - pers fizice</vt:lpstr>
      <vt:lpstr>Articole de investiție</vt:lpstr>
      <vt:lpstr>Prognoza veniturilor</vt:lpstr>
      <vt:lpstr>Prognoza indicatori economici</vt:lpstr>
      <vt:lpstr>Fisa de verificare achiziții</vt:lpstr>
      <vt:lpstr>'Prognoza indicatori economici'!Print_Area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Olga MINENCOV</cp:lastModifiedBy>
  <cp:lastPrinted>2024-03-14T16:27:46Z</cp:lastPrinted>
  <dcterms:created xsi:type="dcterms:W3CDTF">2022-06-08T12:47:04Z</dcterms:created>
  <dcterms:modified xsi:type="dcterms:W3CDTF">2025-07-01T06:04:44Z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95c8aa8f-24b5-4c35-8f2a-56f7191823c1</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{C3B96D7C-7B13-4028-8389-F1C74E4117C9}</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